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/>
  </bookViews>
  <sheets>
    <sheet name="International Tourism Receipts" sheetId="1" r:id="rId1"/>
    <sheet name="Tourism Value Added" sheetId="2" r:id="rId2"/>
    <sheet name="Foreign Card Operations" sheetId="3" r:id="rId3"/>
  </sheets>
  <calcPr calcId="162913"/>
</workbook>
</file>

<file path=xl/calcChain.xml><?xml version="1.0" encoding="utf-8"?>
<calcChain xmlns="http://schemas.openxmlformats.org/spreadsheetml/2006/main">
  <c r="Q5" i="2" l="1"/>
  <c r="Q13" i="2" s="1"/>
  <c r="R5" i="2"/>
  <c r="R13" i="2"/>
  <c r="O13" i="2" l="1"/>
  <c r="P5" i="2"/>
  <c r="P13" i="2" s="1"/>
  <c r="U5" i="1" l="1"/>
  <c r="N5" i="2" l="1"/>
  <c r="N13" i="2" s="1"/>
  <c r="S5" i="1" l="1"/>
  <c r="Q5" i="3" l="1"/>
  <c r="M5" i="2" l="1"/>
  <c r="M13" i="2" s="1"/>
  <c r="R5" i="3" l="1"/>
  <c r="T5" i="1" l="1"/>
  <c r="P5" i="3" l="1"/>
  <c r="R5" i="1"/>
  <c r="L5" i="2" l="1"/>
  <c r="L13" i="2" s="1"/>
  <c r="Q5" i="1" l="1"/>
  <c r="O5" i="3" l="1"/>
  <c r="K5" i="2" l="1"/>
  <c r="J5" i="2"/>
  <c r="I5" i="2"/>
  <c r="H5" i="2"/>
  <c r="G5" i="2"/>
  <c r="F5" i="2"/>
  <c r="E5" i="2"/>
  <c r="D5" i="2"/>
  <c r="C5" i="2"/>
  <c r="B5" i="2"/>
  <c r="P5" i="1" l="1"/>
  <c r="N5" i="3" l="1"/>
  <c r="M5" i="3"/>
  <c r="L5" i="1" l="1"/>
  <c r="O5" i="1" l="1"/>
  <c r="N5" i="1" l="1"/>
  <c r="M5" i="1" l="1"/>
  <c r="L5" i="3"/>
  <c r="K5" i="3" l="1"/>
  <c r="J5" i="3" l="1"/>
  <c r="C5" i="3"/>
  <c r="D5" i="3"/>
  <c r="E5" i="3"/>
  <c r="F5" i="3"/>
  <c r="G5" i="3"/>
  <c r="H5" i="3"/>
  <c r="I5" i="3"/>
  <c r="B5" i="3"/>
</calcChain>
</file>

<file path=xl/sharedStrings.xml><?xml version="1.0" encoding="utf-8"?>
<sst xmlns="http://schemas.openxmlformats.org/spreadsheetml/2006/main" count="94" uniqueCount="36">
  <si>
    <t>↓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</si>
  <si>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</si>
  <si>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</si>
  <si>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</si>
  <si>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</si>
  <si>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</si>
  <si>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</si>
  <si>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</si>
  <si>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</si>
  <si>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October</t>
  </si>
  <si>
    <t>November</t>
  </si>
  <si>
    <t>September</t>
  </si>
  <si>
    <t>December</t>
  </si>
  <si>
    <t>Including</t>
  </si>
  <si>
    <t>Total</t>
  </si>
  <si>
    <t>Foreign Card Operations of International Travelers                 (Thousands of GEL)</t>
  </si>
  <si>
    <t>Source: National Statistics  Office of Georgia</t>
  </si>
  <si>
    <t>Source: National Bank of Georgia</t>
  </si>
  <si>
    <t>I. Q</t>
  </si>
  <si>
    <t>II. Q</t>
  </si>
  <si>
    <t>III. Q</t>
  </si>
  <si>
    <t>IV. Q</t>
  </si>
  <si>
    <t>GDP at basic prices</t>
  </si>
  <si>
    <t>Share of Tourism in GDP</t>
  </si>
  <si>
    <t>International Travel Receipts                (Thousands of USD)</t>
  </si>
  <si>
    <t xml:space="preserve"> Land transport and transport via pipelines;  Water transport</t>
  </si>
  <si>
    <t>Air transport</t>
  </si>
  <si>
    <t>Accommodation</t>
  </si>
  <si>
    <t xml:space="preserve"> Food and beverage service activities</t>
  </si>
  <si>
    <t>Travel agencies, tour operator reservation services and related activities</t>
  </si>
  <si>
    <t>*Preliminary information</t>
  </si>
  <si>
    <t>Gross value added of tourism industries                         (mln)</t>
  </si>
  <si>
    <t>2023*</t>
  </si>
  <si>
    <t>2024 I-II Q*</t>
  </si>
  <si>
    <t>2024 II Q</t>
  </si>
  <si>
    <t>2024 I 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</si>
</sst>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"/>
  </numFmts>
  <fonts count="14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0"/>
      <name val="Sylfaen"/>
      <family val="1"/>
      <charset val="204"/>
    </font>
    <font>
      <sz val="11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i/>
      <sz val="9"/>
      <color theme="1"/>
      <name val="Sylfaen"/>
      <family val="1"/>
      <charset val="204"/>
    </font>
    <font>
      <b/>
      <sz val="11"/>
      <color theme="3"/>
      <name val="Sylfaen"/>
      <family val="1"/>
      <charset val="204"/>
    </font>
    <font>
      <sz val="10"/>
      <name val="Arial"/>
      <family val="2"/>
      <charset val="204"/>
    </font>
    <font>
      <sz val="10"/>
      <name val="Helv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Sylfae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6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2" borderId="1" applyNumberFormat="0" applyAlignment="0" applyProtection="0"/>
    <xf numFmtId="0" fontId="2" fillId="3" borderId="0" applyNumberFormat="0" applyBorder="0" applyAlignment="0" applyProtection="0"/>
    <xf numFmtId="0" fontId="9" fillId="0" borderId="0"/>
    <xf numFmtId="0" fontId="10" fillId="0" borderId="0"/>
    <xf numFmtId="9" fontId="11" fillId="0" borderId="0" applyFont="0" applyFill="0" applyBorder="0" applyAlignment="0" applyProtection="0"/>
    <xf numFmtId="0" fontId="12" fillId="0" borderId="0"/>
  </cellStyleXfs>
  <cellXfs count="45">
    <xf numFmtId="0" fontId="0" fillId="0" borderId="0" xfId="0"/>
    <xf numFmtId="0" fontId="3" fillId="6" borderId="2" xfId="1" applyNumberFormat="1" applyFont="1" applyFill="1" applyBorder="1" applyAlignment="1">
      <alignment horizontal="center" vertical="center" wrapText="1"/>
    </xf>
    <xf numFmtId="0" fontId="4" fillId="4" borderId="2" xfId="1" applyNumberFormat="1" applyFont="1" applyFill="1" applyBorder="1" applyAlignment="1">
      <alignment horizontal="center" vertical="center" wrapText="1"/>
    </xf>
    <xf numFmtId="0" fontId="4" fillId="5" borderId="2" xfId="2" applyNumberFormat="1" applyFont="1" applyFill="1" applyBorder="1" applyAlignment="1">
      <alignment horizontal="center" vertical="center"/>
    </xf>
    <xf numFmtId="3" fontId="4" fillId="5" borderId="2" xfId="1" applyNumberFormat="1" applyFont="1" applyFill="1" applyBorder="1" applyAlignment="1">
      <alignment horizontal="center" vertical="center"/>
    </xf>
    <xf numFmtId="0" fontId="4" fillId="6" borderId="2" xfId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 vertical="center"/>
    </xf>
    <xf numFmtId="3" fontId="4" fillId="5" borderId="2" xfId="2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3" fontId="4" fillId="5" borderId="2" xfId="1" applyNumberFormat="1" applyFont="1" applyFill="1" applyBorder="1" applyAlignment="1">
      <alignment horizontal="center" vertical="center" wrapText="1"/>
    </xf>
    <xf numFmtId="0" fontId="4" fillId="4" borderId="3" xfId="1" applyNumberFormat="1" applyFont="1" applyFill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/>
    </xf>
    <xf numFmtId="0" fontId="4" fillId="4" borderId="4" xfId="1" applyNumberFormat="1" applyFont="1" applyFill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13" fillId="7" borderId="2" xfId="6" applyNumberFormat="1" applyFont="1" applyFill="1" applyBorder="1" applyAlignment="1">
      <alignment horizontal="center"/>
    </xf>
    <xf numFmtId="0" fontId="4" fillId="4" borderId="10" xfId="1" applyNumberFormat="1" applyFont="1" applyFill="1" applyBorder="1" applyAlignment="1">
      <alignment horizontal="center" vertical="center" wrapText="1"/>
    </xf>
    <xf numFmtId="0" fontId="4" fillId="4" borderId="11" xfId="1" applyNumberFormat="1" applyFont="1" applyFill="1" applyBorder="1" applyAlignment="1">
      <alignment horizontal="center" vertical="center" wrapText="1"/>
    </xf>
    <xf numFmtId="0" fontId="4" fillId="4" borderId="12" xfId="1" applyNumberFormat="1" applyFont="1" applyFill="1" applyBorder="1" applyAlignment="1">
      <alignment horizontal="center" vertical="center" wrapText="1"/>
    </xf>
    <xf numFmtId="0" fontId="4" fillId="4" borderId="13" xfId="1" applyNumberFormat="1" applyFont="1" applyFill="1" applyBorder="1" applyAlignment="1">
      <alignment horizontal="center" vertical="center" wrapText="1"/>
    </xf>
    <xf numFmtId="0" fontId="4" fillId="5" borderId="14" xfId="2" applyNumberFormat="1" applyFont="1" applyFill="1" applyBorder="1" applyAlignment="1">
      <alignment horizontal="center" vertical="center"/>
    </xf>
    <xf numFmtId="3" fontId="4" fillId="5" borderId="7" xfId="1" applyNumberFormat="1" applyFont="1" applyFill="1" applyBorder="1" applyAlignment="1">
      <alignment horizontal="center" vertical="center"/>
    </xf>
    <xf numFmtId="0" fontId="4" fillId="6" borderId="14" xfId="1" applyNumberFormat="1" applyFont="1" applyFill="1" applyBorder="1" applyAlignment="1">
      <alignment horizontal="center" vertical="center" wrapText="1"/>
    </xf>
    <xf numFmtId="0" fontId="3" fillId="6" borderId="7" xfId="1" applyNumberFormat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3" fontId="5" fillId="0" borderId="15" xfId="0" applyNumberFormat="1" applyFont="1" applyFill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3" fontId="5" fillId="0" borderId="17" xfId="0" applyNumberFormat="1" applyFont="1" applyBorder="1" applyAlignment="1">
      <alignment horizontal="center"/>
    </xf>
    <xf numFmtId="165" fontId="4" fillId="5" borderId="7" xfId="2" applyNumberFormat="1" applyFont="1" applyFill="1" applyBorder="1" applyAlignment="1">
      <alignment horizontal="center" vertical="center"/>
    </xf>
    <xf numFmtId="165" fontId="3" fillId="6" borderId="7" xfId="1" applyNumberFormat="1" applyFont="1" applyFill="1" applyBorder="1" applyAlignment="1">
      <alignment horizontal="center" vertical="center" wrapText="1"/>
    </xf>
    <xf numFmtId="165" fontId="5" fillId="0" borderId="7" xfId="0" applyNumberFormat="1" applyFont="1" applyBorder="1" applyAlignment="1">
      <alignment horizontal="center" vertical="center"/>
    </xf>
    <xf numFmtId="164" fontId="6" fillId="0" borderId="18" xfId="5" applyNumberFormat="1" applyFont="1" applyBorder="1" applyAlignment="1">
      <alignment horizontal="center" vertical="center"/>
    </xf>
    <xf numFmtId="0" fontId="4" fillId="4" borderId="19" xfId="1" applyNumberFormat="1" applyFont="1" applyFill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left" vertical="center"/>
    </xf>
    <xf numFmtId="3" fontId="5" fillId="0" borderId="16" xfId="0" applyNumberFormat="1" applyFont="1" applyBorder="1" applyAlignment="1">
      <alignment horizontal="left" vertical="center"/>
    </xf>
    <xf numFmtId="164" fontId="5" fillId="0" borderId="17" xfId="5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left" vertical="center"/>
    </xf>
    <xf numFmtId="0" fontId="8" fillId="0" borderId="6" xfId="0" applyFont="1" applyBorder="1" applyAlignment="1">
      <alignment horizontal="center" vertical="center" wrapText="1"/>
    </xf>
  </cellXfs>
  <cellStyles count="7">
    <cellStyle name="Accent3" xfId="2" builtinId="37"/>
    <cellStyle name="Calculation" xfId="1" builtinId="22"/>
    <cellStyle name="Normal" xfId="0" builtinId="0"/>
    <cellStyle name="Normal 2" xfId="3"/>
    <cellStyle name="Normal 3" xfId="6"/>
    <cellStyle name="Percent" xfId="5" builtinId="5"/>
    <cellStyle name="Style 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workbookViewId="0">
      <pane xSplit="1" topLeftCell="J1" activePane="topRight" state="frozen"/>
      <selection pane="topRight" activeCell="A2" sqref="A2:A3"/>
    </sheetView>
  </sheetViews>
  <sheetFormatPr defaultRowHeight="15" x14ac:dyDescent="0.25"/>
  <cols>
    <col min="1" max="1" width="47.85546875" customWidth="1"/>
    <col min="2" max="2" width="15.7109375" customWidth="1"/>
    <col min="3" max="3" width="14.5703125" customWidth="1"/>
    <col min="4" max="4" width="15.5703125" customWidth="1"/>
    <col min="5" max="5" width="14.28515625" customWidth="1"/>
    <col min="6" max="6" width="13.7109375" customWidth="1"/>
    <col min="7" max="7" width="15.7109375" customWidth="1"/>
    <col min="8" max="8" width="16.85546875" customWidth="1"/>
    <col min="9" max="9" width="16.28515625" customWidth="1"/>
    <col min="10" max="10" width="15.140625" customWidth="1"/>
    <col min="11" max="11" width="15.85546875" customWidth="1"/>
    <col min="12" max="12" width="14.28515625" customWidth="1"/>
    <col min="13" max="13" width="14" customWidth="1"/>
    <col min="14" max="14" width="14.85546875" customWidth="1"/>
    <col min="15" max="15" width="13.85546875" customWidth="1"/>
    <col min="16" max="16" width="15.28515625" customWidth="1"/>
    <col min="17" max="17" width="14.140625" customWidth="1"/>
    <col min="18" max="18" width="15.28515625" customWidth="1"/>
    <col min="19" max="19" width="16.7109375" customWidth="1"/>
    <col min="20" max="20" width="20.140625" customWidth="1"/>
    <col min="21" max="21" width="19.5703125" customWidth="1"/>
  </cols>
  <sheetData>
    <row r="1" spans="1:21" ht="15.75" thickBot="1" x14ac:dyDescent="0.3"/>
    <row r="2" spans="1:21" ht="19.5" customHeight="1" x14ac:dyDescent="0.25">
      <c r="A2" s="41" t="s">
        <v>24</v>
      </c>
    </row>
    <row r="3" spans="1:21" ht="30.75" customHeight="1" thickBot="1" x14ac:dyDescent="0.3">
      <c r="A3" s="42"/>
      <c r="B3" s="10"/>
      <c r="C3" s="10"/>
      <c r="D3" s="10"/>
      <c r="E3" s="10"/>
      <c r="F3" s="10"/>
      <c r="G3" s="10"/>
      <c r="H3" s="10"/>
    </row>
    <row r="4" spans="1:21" ht="28.5" customHeight="1" x14ac:dyDescent="0.25">
      <c r="A4" s="20"/>
      <c r="B4" s="21">
        <v>2005</v>
      </c>
      <c r="C4" s="21">
        <v>2006</v>
      </c>
      <c r="D4" s="21">
        <v>2007</v>
      </c>
      <c r="E4" s="21">
        <v>2008</v>
      </c>
      <c r="F4" s="21">
        <v>2009</v>
      </c>
      <c r="G4" s="21">
        <v>2010</v>
      </c>
      <c r="H4" s="21">
        <v>2011</v>
      </c>
      <c r="I4" s="21">
        <v>2012</v>
      </c>
      <c r="J4" s="21">
        <v>2013</v>
      </c>
      <c r="K4" s="21">
        <v>2014</v>
      </c>
      <c r="L4" s="21">
        <v>2015</v>
      </c>
      <c r="M4" s="21">
        <v>2016</v>
      </c>
      <c r="N4" s="22">
        <v>2017</v>
      </c>
      <c r="O4" s="22">
        <v>2018</v>
      </c>
      <c r="P4" s="22">
        <v>2019</v>
      </c>
      <c r="Q4" s="22">
        <v>2020</v>
      </c>
      <c r="R4" s="22">
        <v>2021</v>
      </c>
      <c r="S4" s="22">
        <v>2022</v>
      </c>
      <c r="T4" s="23">
        <v>2023</v>
      </c>
      <c r="U4" s="23">
        <v>2024</v>
      </c>
    </row>
    <row r="5" spans="1:21" ht="18.75" customHeight="1" x14ac:dyDescent="0.25">
      <c r="A5" s="24" t="s">
        <v>14</v>
      </c>
      <c r="B5" s="4">
        <v>241441</v>
      </c>
      <c r="C5" s="4">
        <v>312570.94525000005</v>
      </c>
      <c r="D5" s="4">
        <v>383745.75795</v>
      </c>
      <c r="E5" s="4">
        <v>446645.95516999997</v>
      </c>
      <c r="F5" s="4">
        <v>475889.04670000001</v>
      </c>
      <c r="G5" s="4">
        <v>659245.29665000003</v>
      </c>
      <c r="H5" s="4">
        <v>954908.45403000002</v>
      </c>
      <c r="I5" s="4">
        <v>1410901.7060499999</v>
      </c>
      <c r="J5" s="4">
        <v>1719699.8143200001</v>
      </c>
      <c r="K5" s="4">
        <v>1787139.9699799998</v>
      </c>
      <c r="L5" s="4">
        <f t="shared" ref="L5:Q5" si="0">SUM(L7:L10)</f>
        <v>1868478.6796700002</v>
      </c>
      <c r="M5" s="4">
        <f t="shared" si="0"/>
        <v>2110709.4077900001</v>
      </c>
      <c r="N5" s="4">
        <f t="shared" si="0"/>
        <v>2704339.8716599997</v>
      </c>
      <c r="O5" s="4">
        <f t="shared" si="0"/>
        <v>3222074.0672800001</v>
      </c>
      <c r="P5" s="4">
        <f t="shared" si="0"/>
        <v>3268654.0689499998</v>
      </c>
      <c r="Q5" s="4">
        <f t="shared" si="0"/>
        <v>541686.55132000009</v>
      </c>
      <c r="R5" s="4">
        <f t="shared" ref="R5:T5" si="1">SUM(R7:R10)</f>
        <v>1244941.7172299998</v>
      </c>
      <c r="S5" s="4">
        <f t="shared" ref="S5" si="2">SUM(S7:S10)</f>
        <v>3516634.4785499997</v>
      </c>
      <c r="T5" s="25">
        <f t="shared" si="1"/>
        <v>4125328.9435999999</v>
      </c>
      <c r="U5" s="25">
        <f t="shared" ref="U5" si="3">SUM(U7:U10)</f>
        <v>3461692.7543000001</v>
      </c>
    </row>
    <row r="6" spans="1:21" ht="15.75" customHeight="1" x14ac:dyDescent="0.25">
      <c r="A6" s="26" t="s">
        <v>13</v>
      </c>
      <c r="B6" s="1" t="s">
        <v>0</v>
      </c>
      <c r="C6" s="1" t="s">
        <v>0</v>
      </c>
      <c r="D6" s="1" t="s">
        <v>0</v>
      </c>
      <c r="E6" s="1" t="s">
        <v>0</v>
      </c>
      <c r="F6" s="1" t="s">
        <v>0</v>
      </c>
      <c r="G6" s="1" t="s">
        <v>0</v>
      </c>
      <c r="H6" s="1" t="s">
        <v>0</v>
      </c>
      <c r="I6" s="1" t="s">
        <v>0</v>
      </c>
      <c r="J6" s="1" t="s">
        <v>0</v>
      </c>
      <c r="K6" s="1" t="s">
        <v>0</v>
      </c>
      <c r="L6" s="1" t="s">
        <v>0</v>
      </c>
      <c r="M6" s="1" t="s">
        <v>0</v>
      </c>
      <c r="N6" s="1" t="s">
        <v>0</v>
      </c>
      <c r="O6" s="1" t="s">
        <v>0</v>
      </c>
      <c r="P6" s="1" t="s">
        <v>0</v>
      </c>
      <c r="Q6" s="1" t="s">
        <v>0</v>
      </c>
      <c r="R6" s="1" t="s">
        <v>0</v>
      </c>
      <c r="S6" s="1" t="s">
        <v>0</v>
      </c>
      <c r="T6" s="27" t="s">
        <v>0</v>
      </c>
      <c r="U6" s="27" t="s">
        <v>0</v>
      </c>
    </row>
    <row r="7" spans="1:21" x14ac:dyDescent="0.25">
      <c r="A7" s="28" t="s">
        <v>18</v>
      </c>
      <c r="B7" s="7">
        <v>39690.12672</v>
      </c>
      <c r="C7" s="7">
        <v>58597.197829999997</v>
      </c>
      <c r="D7" s="7">
        <v>63889.591670000002</v>
      </c>
      <c r="E7" s="7">
        <v>85434.33153000001</v>
      </c>
      <c r="F7" s="7">
        <v>77676.329890000008</v>
      </c>
      <c r="G7" s="7">
        <v>100685.84315000002</v>
      </c>
      <c r="H7" s="7">
        <v>163989.75464</v>
      </c>
      <c r="I7" s="7">
        <v>235930.39126</v>
      </c>
      <c r="J7" s="7">
        <v>302817.7035</v>
      </c>
      <c r="K7" s="7">
        <v>315460.53159000003</v>
      </c>
      <c r="L7" s="7">
        <v>305179.66470999998</v>
      </c>
      <c r="M7" s="7">
        <v>342589.60525000002</v>
      </c>
      <c r="N7" s="7">
        <v>425673.31544999999</v>
      </c>
      <c r="O7" s="7">
        <v>550730</v>
      </c>
      <c r="P7" s="7">
        <v>578442.2291</v>
      </c>
      <c r="Q7" s="7">
        <v>427698.67245000007</v>
      </c>
      <c r="R7" s="7">
        <v>53551.187169999997</v>
      </c>
      <c r="S7" s="7">
        <v>393708.36289999995</v>
      </c>
      <c r="T7" s="17">
        <v>795416.97749999992</v>
      </c>
      <c r="U7" s="17">
        <v>807674.02970000007</v>
      </c>
    </row>
    <row r="8" spans="1:21" x14ac:dyDescent="0.25">
      <c r="A8" s="28" t="s">
        <v>19</v>
      </c>
      <c r="B8" s="7">
        <v>58121.73747</v>
      </c>
      <c r="C8" s="7">
        <v>82760.941319999998</v>
      </c>
      <c r="D8" s="7">
        <v>90174.161070000002</v>
      </c>
      <c r="E8" s="7">
        <v>132430.86329000001</v>
      </c>
      <c r="F8" s="7">
        <v>114353.34925999999</v>
      </c>
      <c r="G8" s="7">
        <v>136565.08224999998</v>
      </c>
      <c r="H8" s="7">
        <v>222249.58350000001</v>
      </c>
      <c r="I8" s="7">
        <v>330826.51585000003</v>
      </c>
      <c r="J8" s="7">
        <v>426524.50007000007</v>
      </c>
      <c r="K8" s="7">
        <v>429689.67207000003</v>
      </c>
      <c r="L8" s="7">
        <v>409470.32487000001</v>
      </c>
      <c r="M8" s="7">
        <v>497441.29725</v>
      </c>
      <c r="N8" s="7">
        <v>629854.34956999996</v>
      </c>
      <c r="O8" s="7">
        <v>809969.48257999995</v>
      </c>
      <c r="P8" s="7">
        <v>877626.33175000001</v>
      </c>
      <c r="Q8" s="7">
        <v>28842.393350000002</v>
      </c>
      <c r="R8" s="15">
        <v>246122.50152000002</v>
      </c>
      <c r="S8" s="15">
        <v>748821.85129999998</v>
      </c>
      <c r="T8" s="29">
        <v>1009112.9570999999</v>
      </c>
      <c r="U8" s="29">
        <v>1090706.5751</v>
      </c>
    </row>
    <row r="9" spans="1:21" x14ac:dyDescent="0.25">
      <c r="A9" s="28" t="s">
        <v>20</v>
      </c>
      <c r="B9" s="7">
        <v>79239.051380000004</v>
      </c>
      <c r="C9" s="7">
        <v>101743.00065</v>
      </c>
      <c r="D9" s="7">
        <v>129086.88213</v>
      </c>
      <c r="E9" s="7">
        <v>125883.13769999999</v>
      </c>
      <c r="F9" s="7">
        <v>158388.44312000001</v>
      </c>
      <c r="G9" s="7">
        <v>231913.40881000002</v>
      </c>
      <c r="H9" s="7">
        <v>326568.50410000002</v>
      </c>
      <c r="I9" s="7">
        <v>487721.43422</v>
      </c>
      <c r="J9" s="7">
        <v>604201.81282999995</v>
      </c>
      <c r="K9" s="7">
        <v>649774.75632000004</v>
      </c>
      <c r="L9" s="7">
        <v>742849.43888999999</v>
      </c>
      <c r="M9" s="7">
        <v>813161.14859</v>
      </c>
      <c r="N9" s="7">
        <v>1078273.76883</v>
      </c>
      <c r="O9" s="7">
        <v>1210560.5847</v>
      </c>
      <c r="P9" s="7">
        <v>1126771.0115999999</v>
      </c>
      <c r="Q9" s="7">
        <v>42534.230100000001</v>
      </c>
      <c r="R9" s="7">
        <v>565981.14238999994</v>
      </c>
      <c r="S9" s="7">
        <v>1374653.3013499998</v>
      </c>
      <c r="T9" s="17">
        <v>1447121.9657000001</v>
      </c>
      <c r="U9" s="17">
        <v>1563312.1495000001</v>
      </c>
    </row>
    <row r="10" spans="1:21" ht="15.75" thickBot="1" x14ac:dyDescent="0.3">
      <c r="A10" s="30" t="s">
        <v>21</v>
      </c>
      <c r="B10" s="31">
        <v>64390.573770000003</v>
      </c>
      <c r="C10" s="31">
        <v>69469.80545</v>
      </c>
      <c r="D10" s="31">
        <v>100595.12308</v>
      </c>
      <c r="E10" s="31">
        <v>102897.62264999999</v>
      </c>
      <c r="F10" s="31">
        <v>125470.92443</v>
      </c>
      <c r="G10" s="31">
        <v>190080.96244</v>
      </c>
      <c r="H10" s="31">
        <v>242100.61179000002</v>
      </c>
      <c r="I10" s="31">
        <v>356423.36472000001</v>
      </c>
      <c r="J10" s="31">
        <v>386155.79791999998</v>
      </c>
      <c r="K10" s="31">
        <v>392215.01</v>
      </c>
      <c r="L10" s="31">
        <v>410979.2512</v>
      </c>
      <c r="M10" s="31">
        <v>457517.3567</v>
      </c>
      <c r="N10" s="31">
        <v>570538.43781000003</v>
      </c>
      <c r="O10" s="31">
        <v>650814</v>
      </c>
      <c r="P10" s="31">
        <v>685814.49650000001</v>
      </c>
      <c r="Q10" s="31">
        <v>42611.255420000001</v>
      </c>
      <c r="R10" s="31">
        <v>379286.88614999998</v>
      </c>
      <c r="S10" s="31">
        <v>999450.96299999987</v>
      </c>
      <c r="T10" s="18">
        <v>873677.04330000002</v>
      </c>
      <c r="U10" s="18"/>
    </row>
    <row r="13" spans="1:21" x14ac:dyDescent="0.25">
      <c r="A13" s="40" t="s">
        <v>17</v>
      </c>
      <c r="B13" s="40"/>
      <c r="C13" s="40"/>
    </row>
  </sheetData>
  <mergeCells count="2">
    <mergeCell ref="A13:C13"/>
    <mergeCell ref="A2:A3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zoomScaleNormal="100" workbookViewId="0">
      <pane xSplit="1" topLeftCell="J1" activePane="topRight" state="frozen"/>
      <selection pane="topRight" activeCell="A2" sqref="A2:A3"/>
    </sheetView>
  </sheetViews>
  <sheetFormatPr defaultRowHeight="15" x14ac:dyDescent="0.25"/>
  <cols>
    <col min="1" max="1" width="47.140625" customWidth="1"/>
    <col min="2" max="14" width="19.85546875" customWidth="1"/>
    <col min="15" max="15" width="20.42578125" customWidth="1"/>
    <col min="16" max="16" width="19" customWidth="1"/>
    <col min="17" max="18" width="19.7109375" customWidth="1"/>
  </cols>
  <sheetData>
    <row r="1" spans="1:18" ht="15.75" thickBot="1" x14ac:dyDescent="0.3"/>
    <row r="2" spans="1:18" ht="31.5" customHeight="1" x14ac:dyDescent="0.25">
      <c r="A2" s="41" t="s">
        <v>31</v>
      </c>
    </row>
    <row r="3" spans="1:18" ht="21" customHeight="1" thickBot="1" x14ac:dyDescent="0.3">
      <c r="A3" s="42"/>
      <c r="B3" s="10"/>
      <c r="C3" s="10"/>
      <c r="D3" s="10"/>
      <c r="E3" s="10"/>
      <c r="F3" s="10"/>
      <c r="G3" s="10"/>
      <c r="H3" s="10"/>
      <c r="I3" s="10"/>
    </row>
    <row r="4" spans="1:18" ht="33" customHeight="1" x14ac:dyDescent="0.25">
      <c r="A4" s="20"/>
      <c r="B4" s="21">
        <v>2010</v>
      </c>
      <c r="C4" s="21">
        <v>2011</v>
      </c>
      <c r="D4" s="21">
        <v>2012</v>
      </c>
      <c r="E4" s="21">
        <v>2013</v>
      </c>
      <c r="F4" s="21">
        <v>2014</v>
      </c>
      <c r="G4" s="21">
        <v>2015</v>
      </c>
      <c r="H4" s="21">
        <v>2016</v>
      </c>
      <c r="I4" s="21">
        <v>2017</v>
      </c>
      <c r="J4" s="21">
        <v>2018</v>
      </c>
      <c r="K4" s="21">
        <v>2019</v>
      </c>
      <c r="L4" s="21">
        <v>2020</v>
      </c>
      <c r="M4" s="21">
        <v>2021</v>
      </c>
      <c r="N4" s="21">
        <v>2022</v>
      </c>
      <c r="O4" s="36" t="s">
        <v>32</v>
      </c>
      <c r="P4" s="36" t="s">
        <v>35</v>
      </c>
      <c r="Q4" s="36" t="s">
        <v>34</v>
      </c>
      <c r="R4" s="36" t="s">
        <v>33</v>
      </c>
    </row>
    <row r="5" spans="1:18" x14ac:dyDescent="0.25">
      <c r="A5" s="24" t="s">
        <v>14</v>
      </c>
      <c r="B5" s="9">
        <f>SUM(B7:B11)</f>
        <v>1370.3207882413965</v>
      </c>
      <c r="C5" s="9">
        <f t="shared" ref="C5:K5" si="0">SUM(C7:C11)</f>
        <v>1579.0029603910573</v>
      </c>
      <c r="D5" s="9">
        <f t="shared" si="0"/>
        <v>1682.5438660884258</v>
      </c>
      <c r="E5" s="9">
        <f t="shared" si="0"/>
        <v>1660.2242751385088</v>
      </c>
      <c r="F5" s="9">
        <f t="shared" si="0"/>
        <v>1737.2244413956839</v>
      </c>
      <c r="G5" s="9">
        <f t="shared" si="0"/>
        <v>1955.8465901532429</v>
      </c>
      <c r="H5" s="9">
        <f t="shared" si="0"/>
        <v>1968.084241672902</v>
      </c>
      <c r="I5" s="9">
        <f t="shared" si="0"/>
        <v>2597.4926535414029</v>
      </c>
      <c r="J5" s="9">
        <f t="shared" si="0"/>
        <v>3015.9369562600132</v>
      </c>
      <c r="K5" s="9">
        <f t="shared" si="0"/>
        <v>3629.7000000000003</v>
      </c>
      <c r="L5" s="9">
        <f t="shared" ref="L5:M5" si="1">SUM(L7:L11)</f>
        <v>2558.1302608494179</v>
      </c>
      <c r="M5" s="9">
        <f t="shared" si="1"/>
        <v>3498.1456623764984</v>
      </c>
      <c r="N5" s="9">
        <f t="shared" ref="N5" si="2">SUM(N7:N11)</f>
        <v>4377.353037932533</v>
      </c>
      <c r="O5" s="32">
        <v>4923.6065184522204</v>
      </c>
      <c r="P5" s="32">
        <f>P7+P8+P9+P10+P11</f>
        <v>1084.3887955251009</v>
      </c>
      <c r="Q5" s="32">
        <f t="shared" ref="Q5:R5" si="3">Q7+Q8+Q9+Q10+Q11</f>
        <v>1475.7035826408485</v>
      </c>
      <c r="R5" s="32">
        <f t="shared" si="3"/>
        <v>2560.0923781659494</v>
      </c>
    </row>
    <row r="6" spans="1:18" x14ac:dyDescent="0.25">
      <c r="A6" s="26" t="s">
        <v>13</v>
      </c>
      <c r="B6" s="1" t="s">
        <v>0</v>
      </c>
      <c r="C6" s="1" t="s">
        <v>0</v>
      </c>
      <c r="D6" s="1" t="s">
        <v>0</v>
      </c>
      <c r="E6" s="1" t="s">
        <v>0</v>
      </c>
      <c r="F6" s="1" t="s">
        <v>0</v>
      </c>
      <c r="G6" s="1" t="s">
        <v>0</v>
      </c>
      <c r="H6" s="1" t="s">
        <v>0</v>
      </c>
      <c r="I6" s="1" t="s">
        <v>0</v>
      </c>
      <c r="J6" s="1" t="s">
        <v>0</v>
      </c>
      <c r="K6" s="1" t="s">
        <v>0</v>
      </c>
      <c r="L6" s="1" t="s">
        <v>0</v>
      </c>
      <c r="M6" s="1" t="s">
        <v>0</v>
      </c>
      <c r="N6" s="1" t="s">
        <v>0</v>
      </c>
      <c r="O6" s="33" t="s">
        <v>0</v>
      </c>
      <c r="P6" s="33" t="s">
        <v>0</v>
      </c>
      <c r="Q6" s="33" t="s">
        <v>0</v>
      </c>
      <c r="R6" s="33" t="s">
        <v>0</v>
      </c>
    </row>
    <row r="7" spans="1:18" x14ac:dyDescent="0.25">
      <c r="A7" s="37" t="s">
        <v>25</v>
      </c>
      <c r="B7" s="8">
        <v>891.31769529784447</v>
      </c>
      <c r="C7" s="8">
        <v>1001.7201684366709</v>
      </c>
      <c r="D7" s="8">
        <v>964.18844496968063</v>
      </c>
      <c r="E7" s="8">
        <v>830.86668209658706</v>
      </c>
      <c r="F7" s="8">
        <v>854.17794406489634</v>
      </c>
      <c r="G7" s="8">
        <v>823.4456130070746</v>
      </c>
      <c r="H7" s="8">
        <v>798.40188422364224</v>
      </c>
      <c r="I7" s="8">
        <v>976.75751671470744</v>
      </c>
      <c r="J7" s="8">
        <v>986.5578027493948</v>
      </c>
      <c r="K7" s="8">
        <v>1098.8</v>
      </c>
      <c r="L7" s="8">
        <v>1235</v>
      </c>
      <c r="M7" s="8">
        <v>1476.0830991362209</v>
      </c>
      <c r="N7" s="8">
        <v>1777.3486610331083</v>
      </c>
      <c r="O7" s="34">
        <v>1967.2189521894347</v>
      </c>
      <c r="P7" s="34">
        <v>446.74017249231861</v>
      </c>
      <c r="Q7" s="34">
        <v>497.17630338244606</v>
      </c>
      <c r="R7" s="34">
        <v>943.91647587476473</v>
      </c>
    </row>
    <row r="8" spans="1:18" x14ac:dyDescent="0.25">
      <c r="A8" s="37" t="s">
        <v>26</v>
      </c>
      <c r="B8" s="8">
        <v>61.324541809315697</v>
      </c>
      <c r="C8" s="8">
        <v>43.833615124434132</v>
      </c>
      <c r="D8" s="8">
        <v>25.418083219306027</v>
      </c>
      <c r="E8" s="8">
        <v>39.263134667331826</v>
      </c>
      <c r="F8" s="8">
        <v>31.456725084418835</v>
      </c>
      <c r="G8" s="8">
        <v>36.204672551711091</v>
      </c>
      <c r="H8" s="8">
        <v>33.35513482065376</v>
      </c>
      <c r="I8" s="8">
        <v>73.604362468235607</v>
      </c>
      <c r="J8" s="8">
        <v>109.37290351568289</v>
      </c>
      <c r="K8" s="8">
        <v>153.5</v>
      </c>
      <c r="L8" s="8">
        <v>87.072637720266158</v>
      </c>
      <c r="M8" s="8">
        <v>137.76039467825899</v>
      </c>
      <c r="N8" s="8">
        <v>154.11289971796862</v>
      </c>
      <c r="O8" s="34">
        <v>133.82970175062997</v>
      </c>
      <c r="P8" s="34">
        <v>42.45120172262736</v>
      </c>
      <c r="Q8" s="34">
        <v>65.891228654274414</v>
      </c>
      <c r="R8" s="34">
        <v>108.34243037690177</v>
      </c>
    </row>
    <row r="9" spans="1:18" x14ac:dyDescent="0.25">
      <c r="A9" s="37" t="s">
        <v>27</v>
      </c>
      <c r="B9" s="8">
        <v>175.84318445569673</v>
      </c>
      <c r="C9" s="8">
        <v>248.54457785391071</v>
      </c>
      <c r="D9" s="8">
        <v>333.08329703666232</v>
      </c>
      <c r="E9" s="8">
        <v>395.85465298053703</v>
      </c>
      <c r="F9" s="8">
        <v>430.29395336539494</v>
      </c>
      <c r="G9" s="8">
        <v>605.50217004147225</v>
      </c>
      <c r="H9" s="8">
        <v>593.62547566244052</v>
      </c>
      <c r="I9" s="8">
        <v>861.03118706951113</v>
      </c>
      <c r="J9" s="8">
        <v>1185.4011387036276</v>
      </c>
      <c r="K9" s="8">
        <v>1559.5</v>
      </c>
      <c r="L9" s="8">
        <v>636.51036746658428</v>
      </c>
      <c r="M9" s="8">
        <v>1096.1656825762213</v>
      </c>
      <c r="N9" s="8">
        <v>1330.766895569386</v>
      </c>
      <c r="O9" s="34">
        <v>1391.2823797301753</v>
      </c>
      <c r="P9" s="34">
        <v>277.54911338788014</v>
      </c>
      <c r="Q9" s="34">
        <v>457.38139213404429</v>
      </c>
      <c r="R9" s="34">
        <v>734.93050552192449</v>
      </c>
    </row>
    <row r="10" spans="1:18" x14ac:dyDescent="0.25">
      <c r="A10" s="37" t="s">
        <v>28</v>
      </c>
      <c r="B10" s="8">
        <v>208.15392100711472</v>
      </c>
      <c r="C10" s="8">
        <v>260.25119994007144</v>
      </c>
      <c r="D10" s="8">
        <v>331.3775017210869</v>
      </c>
      <c r="E10" s="8">
        <v>349.25953555093031</v>
      </c>
      <c r="F10" s="8">
        <v>371.26933984786092</v>
      </c>
      <c r="G10" s="8">
        <v>417.02086664329869</v>
      </c>
      <c r="H10" s="8">
        <v>460.45202128424859</v>
      </c>
      <c r="I10" s="8">
        <v>576.43742203814656</v>
      </c>
      <c r="J10" s="8">
        <v>614.60146209506559</v>
      </c>
      <c r="K10" s="8">
        <v>663.5</v>
      </c>
      <c r="L10" s="8">
        <v>567.95922589604822</v>
      </c>
      <c r="M10" s="8">
        <v>687.4819080811626</v>
      </c>
      <c r="N10" s="8">
        <v>998.48189744033459</v>
      </c>
      <c r="O10" s="34">
        <v>1302.7735293593857</v>
      </c>
      <c r="P10" s="34">
        <v>286.98034552468943</v>
      </c>
      <c r="Q10" s="34">
        <v>399.63704490563146</v>
      </c>
      <c r="R10" s="34">
        <v>686.61739043032094</v>
      </c>
    </row>
    <row r="11" spans="1:18" x14ac:dyDescent="0.25">
      <c r="A11" s="37" t="s">
        <v>29</v>
      </c>
      <c r="B11" s="8">
        <v>33.681445671424797</v>
      </c>
      <c r="C11" s="8">
        <v>24.653399035969915</v>
      </c>
      <c r="D11" s="8">
        <v>28.476539141689877</v>
      </c>
      <c r="E11" s="8">
        <v>44.980269843122556</v>
      </c>
      <c r="F11" s="8">
        <v>50.026479033112714</v>
      </c>
      <c r="G11" s="8">
        <v>73.673267909686416</v>
      </c>
      <c r="H11" s="8">
        <v>82.249725681916999</v>
      </c>
      <c r="I11" s="8">
        <v>109.66216525080182</v>
      </c>
      <c r="J11" s="8">
        <v>120.00364919624252</v>
      </c>
      <c r="K11" s="8">
        <v>154.4</v>
      </c>
      <c r="L11" s="8">
        <v>31.588029766519313</v>
      </c>
      <c r="M11" s="8">
        <v>100.65457790463449</v>
      </c>
      <c r="N11" s="8">
        <v>116.64268417173574</v>
      </c>
      <c r="O11" s="34">
        <v>128.50195542259053</v>
      </c>
      <c r="P11" s="34">
        <v>30.667962397585306</v>
      </c>
      <c r="Q11" s="34">
        <v>55.617613564452377</v>
      </c>
      <c r="R11" s="34">
        <v>86.285575962037683</v>
      </c>
    </row>
    <row r="12" spans="1:18" x14ac:dyDescent="0.25">
      <c r="A12" s="37" t="s">
        <v>22</v>
      </c>
      <c r="B12" s="14">
        <v>19286.354483253941</v>
      </c>
      <c r="C12" s="14">
        <v>22622.173261395237</v>
      </c>
      <c r="D12" s="14">
        <v>24251.608536317079</v>
      </c>
      <c r="E12" s="14">
        <v>25538.193026470657</v>
      </c>
      <c r="F12" s="14">
        <v>27661.322269873464</v>
      </c>
      <c r="G12" s="14">
        <v>30197.141488239431</v>
      </c>
      <c r="H12" s="14">
        <v>31555.848093001157</v>
      </c>
      <c r="I12" s="14">
        <v>35347.647498485174</v>
      </c>
      <c r="J12" s="14">
        <v>38778.513155875815</v>
      </c>
      <c r="K12" s="14">
        <v>43137.8</v>
      </c>
      <c r="L12" s="14">
        <v>43136.605384956245</v>
      </c>
      <c r="M12" s="14">
        <v>52412.375432149871</v>
      </c>
      <c r="N12" s="14">
        <v>62802.235290219207</v>
      </c>
      <c r="O12" s="34">
        <v>69571.714241801863</v>
      </c>
      <c r="P12" s="34">
        <v>16363.71321177814</v>
      </c>
      <c r="Q12" s="34">
        <v>16364.7132117781</v>
      </c>
      <c r="R12" s="34">
        <v>32728.42642355624</v>
      </c>
    </row>
    <row r="13" spans="1:18" ht="15.75" thickBot="1" x14ac:dyDescent="0.3">
      <c r="A13" s="38" t="s">
        <v>23</v>
      </c>
      <c r="B13" s="39">
        <v>7.1051311922697771E-2</v>
      </c>
      <c r="C13" s="39">
        <v>6.9798906680890269E-2</v>
      </c>
      <c r="D13" s="39">
        <v>6.9378650227212596E-2</v>
      </c>
      <c r="E13" s="39">
        <v>6.5009465368895347E-2</v>
      </c>
      <c r="F13" s="39">
        <v>6.2803376658813304E-2</v>
      </c>
      <c r="G13" s="39">
        <v>6.4769262710345166E-2</v>
      </c>
      <c r="H13" s="39">
        <v>6.2368288625061795E-2</v>
      </c>
      <c r="I13" s="39">
        <v>7.3484173272145445E-2</v>
      </c>
      <c r="J13" s="39">
        <v>7.7773403640748695E-2</v>
      </c>
      <c r="K13" s="39">
        <v>8.4141982205861193E-2</v>
      </c>
      <c r="L13" s="39">
        <f>L5/L12</f>
        <v>5.9303003516858972E-2</v>
      </c>
      <c r="M13" s="39">
        <f t="shared" ref="M13" si="4">M5/M12</f>
        <v>6.674274221562429E-2</v>
      </c>
      <c r="N13" s="39">
        <f>N5/N12</f>
        <v>6.9700592943930773E-2</v>
      </c>
      <c r="O13" s="35">
        <f t="shared" ref="O13" si="5">O5/O12</f>
        <v>7.0770234313040581E-2</v>
      </c>
      <c r="P13" s="35">
        <f>P5/P12</f>
        <v>6.6267892958707469E-2</v>
      </c>
      <c r="Q13" s="35">
        <f t="shared" ref="Q13:R13" si="6">Q5/Q12</f>
        <v>9.01759513621508E-2</v>
      </c>
      <c r="R13" s="35">
        <f t="shared" si="6"/>
        <v>7.8222287409556807E-2</v>
      </c>
    </row>
    <row r="15" spans="1:18" x14ac:dyDescent="0.25">
      <c r="A15" s="43" t="s">
        <v>30</v>
      </c>
      <c r="B15" s="43"/>
      <c r="C15" s="43"/>
      <c r="D15" s="43"/>
      <c r="E15" s="43"/>
    </row>
    <row r="16" spans="1:18" x14ac:dyDescent="0.25">
      <c r="A16" s="43" t="s">
        <v>16</v>
      </c>
      <c r="B16" s="43"/>
      <c r="C16" s="43"/>
      <c r="D16" s="43"/>
      <c r="E16" s="43"/>
    </row>
  </sheetData>
  <mergeCells count="3">
    <mergeCell ref="A2:A3"/>
    <mergeCell ref="A16:E16"/>
    <mergeCell ref="A15:E15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pane xSplit="1" topLeftCell="G1" activePane="topRight" state="frozen"/>
      <selection pane="topRight" activeCell="A2" sqref="A2:A3"/>
    </sheetView>
  </sheetViews>
  <sheetFormatPr defaultRowHeight="15" x14ac:dyDescent="0.25"/>
  <cols>
    <col min="1" max="1" width="41.42578125" customWidth="1"/>
    <col min="2" max="2" width="19.42578125" customWidth="1"/>
    <col min="3" max="3" width="15.28515625" customWidth="1"/>
    <col min="4" max="4" width="16.28515625" customWidth="1"/>
    <col min="5" max="5" width="17.85546875" customWidth="1"/>
    <col min="6" max="6" width="18" customWidth="1"/>
    <col min="7" max="8" width="17.42578125" customWidth="1"/>
    <col min="9" max="9" width="15.5703125" customWidth="1"/>
    <col min="10" max="10" width="17" customWidth="1"/>
    <col min="11" max="11" width="17.140625" customWidth="1"/>
    <col min="12" max="12" width="15.7109375" customWidth="1"/>
    <col min="13" max="13" width="13.85546875" customWidth="1"/>
    <col min="14" max="14" width="15.140625" customWidth="1"/>
    <col min="15" max="17" width="13.85546875" customWidth="1"/>
    <col min="18" max="18" width="18.5703125" customWidth="1"/>
  </cols>
  <sheetData>
    <row r="1" spans="1:18" ht="15.75" thickBot="1" x14ac:dyDescent="0.3"/>
    <row r="2" spans="1:18" ht="15" customHeight="1" x14ac:dyDescent="0.25">
      <c r="A2" s="41" t="s">
        <v>15</v>
      </c>
    </row>
    <row r="3" spans="1:18" ht="35.25" customHeight="1" thickBot="1" x14ac:dyDescent="0.3">
      <c r="A3" s="44"/>
    </row>
    <row r="4" spans="1:18" ht="26.25" customHeight="1" x14ac:dyDescent="0.25">
      <c r="A4" s="16"/>
      <c r="B4" s="2">
        <v>2007</v>
      </c>
      <c r="C4" s="2">
        <v>2008</v>
      </c>
      <c r="D4" s="2">
        <v>2009</v>
      </c>
      <c r="E4" s="2">
        <v>2010</v>
      </c>
      <c r="F4" s="2">
        <v>2011</v>
      </c>
      <c r="G4" s="2">
        <v>2012</v>
      </c>
      <c r="H4" s="2">
        <v>2013</v>
      </c>
      <c r="I4" s="2">
        <v>2014</v>
      </c>
      <c r="J4" s="2">
        <v>2015</v>
      </c>
      <c r="K4" s="2">
        <v>2016</v>
      </c>
      <c r="L4" s="13">
        <v>2017</v>
      </c>
      <c r="M4" s="13">
        <v>2018</v>
      </c>
      <c r="N4" s="13">
        <v>2019</v>
      </c>
      <c r="O4" s="13">
        <v>2020</v>
      </c>
      <c r="P4" s="13">
        <v>2021</v>
      </c>
      <c r="Q4" s="13">
        <v>2022</v>
      </c>
      <c r="R4" s="13">
        <v>2023</v>
      </c>
    </row>
    <row r="5" spans="1:18" ht="21.75" customHeight="1" x14ac:dyDescent="0.25">
      <c r="A5" s="3" t="s">
        <v>14</v>
      </c>
      <c r="B5" s="12">
        <f>SUM(B7:B18)</f>
        <v>241954.27440007299</v>
      </c>
      <c r="C5" s="12">
        <f t="shared" ref="C5:J5" si="0">SUM(C7:C18)</f>
        <v>266488.09505957604</v>
      </c>
      <c r="D5" s="12">
        <f t="shared" si="0"/>
        <v>280825.63213438599</v>
      </c>
      <c r="E5" s="12">
        <f t="shared" si="0"/>
        <v>376877.83599268505</v>
      </c>
      <c r="F5" s="12">
        <f t="shared" si="0"/>
        <v>610108.68078190263</v>
      </c>
      <c r="G5" s="12">
        <f t="shared" si="0"/>
        <v>814297.44956676604</v>
      </c>
      <c r="H5" s="12">
        <f t="shared" si="0"/>
        <v>1128722.9210239751</v>
      </c>
      <c r="I5" s="12">
        <f t="shared" si="0"/>
        <v>1141309.7866056778</v>
      </c>
      <c r="J5" s="12">
        <f t="shared" si="0"/>
        <v>1459115.9290327127</v>
      </c>
      <c r="K5" s="12">
        <f t="shared" ref="K5:Q5" si="1">SUM(K7:K18)</f>
        <v>1624807.7652131028</v>
      </c>
      <c r="L5" s="12">
        <f t="shared" si="1"/>
        <v>2059728.9799208147</v>
      </c>
      <c r="M5" s="12">
        <f t="shared" si="1"/>
        <v>2136847.6948418003</v>
      </c>
      <c r="N5" s="12">
        <f t="shared" si="1"/>
        <v>2689081.9457438993</v>
      </c>
      <c r="O5" s="12">
        <f t="shared" si="1"/>
        <v>1104484.6450280999</v>
      </c>
      <c r="P5" s="12">
        <f t="shared" si="1"/>
        <v>2261180.033219479</v>
      </c>
      <c r="Q5" s="12">
        <f t="shared" si="1"/>
        <v>3623677.6656670002</v>
      </c>
      <c r="R5" s="12">
        <f t="shared" ref="R5" si="2">SUM(R7:R18)</f>
        <v>3558246.0732000619</v>
      </c>
    </row>
    <row r="6" spans="1:18" ht="28.5" customHeight="1" x14ac:dyDescent="0.25">
      <c r="A6" s="5" t="s">
        <v>13</v>
      </c>
      <c r="B6" s="1" t="s">
        <v>0</v>
      </c>
      <c r="C6" s="1" t="s">
        <v>0</v>
      </c>
      <c r="D6" s="1" t="s">
        <v>0</v>
      </c>
      <c r="E6" s="1" t="s">
        <v>0</v>
      </c>
      <c r="F6" s="1" t="s">
        <v>0</v>
      </c>
      <c r="G6" s="1" t="s">
        <v>0</v>
      </c>
      <c r="H6" s="1" t="s">
        <v>0</v>
      </c>
      <c r="I6" s="1" t="s">
        <v>0</v>
      </c>
      <c r="J6" s="1" t="s">
        <v>0</v>
      </c>
      <c r="K6" s="1" t="s">
        <v>0</v>
      </c>
      <c r="L6" s="1" t="s">
        <v>0</v>
      </c>
      <c r="M6" s="1" t="s">
        <v>0</v>
      </c>
      <c r="N6" s="1" t="s">
        <v>0</v>
      </c>
      <c r="O6" s="1" t="s">
        <v>0</v>
      </c>
      <c r="P6" s="1" t="s">
        <v>0</v>
      </c>
      <c r="Q6" s="1" t="s">
        <v>0</v>
      </c>
      <c r="R6" s="1" t="s">
        <v>0</v>
      </c>
    </row>
    <row r="7" spans="1:18" x14ac:dyDescent="0.25">
      <c r="A7" s="6" t="s">
        <v>1</v>
      </c>
      <c r="B7" s="8">
        <v>11371.538785741001</v>
      </c>
      <c r="C7" s="8">
        <v>21593.954496799997</v>
      </c>
      <c r="D7" s="8">
        <v>20573.537633288001</v>
      </c>
      <c r="E7" s="8">
        <v>22820.432202108001</v>
      </c>
      <c r="F7" s="8">
        <v>40521.329448133009</v>
      </c>
      <c r="G7" s="8">
        <v>51627.178899940001</v>
      </c>
      <c r="H7" s="8">
        <v>74334.869889452006</v>
      </c>
      <c r="I7" s="8">
        <v>105508.323932917</v>
      </c>
      <c r="J7" s="8">
        <v>88957.215345446602</v>
      </c>
      <c r="K7" s="8">
        <v>111536.22544786942</v>
      </c>
      <c r="L7" s="8">
        <v>152896.2579201521</v>
      </c>
      <c r="M7" s="8">
        <v>135197.26124599998</v>
      </c>
      <c r="N7" s="8">
        <v>163465.11644439999</v>
      </c>
      <c r="O7" s="8">
        <v>210598.9881365</v>
      </c>
      <c r="P7" s="8">
        <v>57391.120826499988</v>
      </c>
      <c r="Q7" s="8">
        <v>257329.68590870005</v>
      </c>
      <c r="R7" s="8">
        <v>279494.35944699601</v>
      </c>
    </row>
    <row r="8" spans="1:18" x14ac:dyDescent="0.25">
      <c r="A8" s="6" t="s">
        <v>2</v>
      </c>
      <c r="B8" s="8">
        <v>11662.90694162</v>
      </c>
      <c r="C8" s="8">
        <v>11452.66987206</v>
      </c>
      <c r="D8" s="8">
        <v>19140.218646804002</v>
      </c>
      <c r="E8" s="8">
        <v>20843.891183252999</v>
      </c>
      <c r="F8" s="8">
        <v>39259.987256381515</v>
      </c>
      <c r="G8" s="8">
        <v>47921.76142825601</v>
      </c>
      <c r="H8" s="8">
        <v>71091.705599017994</v>
      </c>
      <c r="I8" s="8">
        <v>82380.965456224993</v>
      </c>
      <c r="J8" s="8">
        <v>83524.716939429942</v>
      </c>
      <c r="K8" s="8">
        <v>107367.46780697478</v>
      </c>
      <c r="L8" s="8">
        <v>140168.49515983733</v>
      </c>
      <c r="M8" s="8">
        <v>122764.24764039999</v>
      </c>
      <c r="N8" s="8">
        <v>149669.5856771</v>
      </c>
      <c r="O8" s="8">
        <v>177577.58184319999</v>
      </c>
      <c r="P8" s="8">
        <v>97402.298066500021</v>
      </c>
      <c r="Q8" s="8">
        <v>313864.56501389999</v>
      </c>
      <c r="R8" s="8">
        <v>275892.27149873099</v>
      </c>
    </row>
    <row r="9" spans="1:18" x14ac:dyDescent="0.25">
      <c r="A9" s="6" t="s">
        <v>3</v>
      </c>
      <c r="B9" s="8">
        <v>14274.935963</v>
      </c>
      <c r="C9" s="8">
        <v>24531.616725599997</v>
      </c>
      <c r="D9" s="8">
        <v>20724.360834469997</v>
      </c>
      <c r="E9" s="8">
        <v>25652.404653259131</v>
      </c>
      <c r="F9" s="8">
        <v>46913.79848732661</v>
      </c>
      <c r="G9" s="8">
        <v>55626.493093800003</v>
      </c>
      <c r="H9" s="8">
        <v>89233.954016328003</v>
      </c>
      <c r="I9" s="8">
        <v>116695.816144418</v>
      </c>
      <c r="J9" s="8">
        <v>106872.26373897179</v>
      </c>
      <c r="K9" s="8">
        <v>122460.64818726946</v>
      </c>
      <c r="L9" s="8">
        <v>167714.79179170105</v>
      </c>
      <c r="M9" s="8">
        <v>152997.10176049999</v>
      </c>
      <c r="N9" s="8">
        <v>183644.19590529997</v>
      </c>
      <c r="O9" s="8">
        <v>114372.90536490001</v>
      </c>
      <c r="P9" s="8">
        <v>96673.100721199997</v>
      </c>
      <c r="Q9" s="8">
        <v>310875.8750082</v>
      </c>
      <c r="R9" s="8">
        <v>219554.02664451799</v>
      </c>
    </row>
    <row r="10" spans="1:18" x14ac:dyDescent="0.25">
      <c r="A10" s="6" t="s">
        <v>4</v>
      </c>
      <c r="B10" s="8">
        <v>16988.088019999999</v>
      </c>
      <c r="C10" s="8">
        <v>23898.667800480001</v>
      </c>
      <c r="D10" s="8">
        <v>19955.328787312999</v>
      </c>
      <c r="E10" s="8">
        <v>26456.504673176001</v>
      </c>
      <c r="F10" s="8">
        <v>44024.055319767998</v>
      </c>
      <c r="G10" s="8">
        <v>58960.989712823997</v>
      </c>
      <c r="H10" s="8">
        <v>89244.319250956003</v>
      </c>
      <c r="I10" s="8">
        <v>80087.498251051991</v>
      </c>
      <c r="J10" s="8">
        <v>118105.32472984992</v>
      </c>
      <c r="K10" s="8">
        <v>117744.21528906428</v>
      </c>
      <c r="L10" s="8">
        <v>160453.53968339405</v>
      </c>
      <c r="M10" s="8">
        <v>149539.74277000001</v>
      </c>
      <c r="N10" s="8">
        <v>200586.75321679999</v>
      </c>
      <c r="O10" s="8">
        <v>44729.639137799997</v>
      </c>
      <c r="P10" s="8">
        <v>120103.04686499998</v>
      </c>
      <c r="Q10" s="8">
        <v>230526.1191902</v>
      </c>
      <c r="R10" s="8">
        <v>254740.52182688389</v>
      </c>
    </row>
    <row r="11" spans="1:18" x14ac:dyDescent="0.25">
      <c r="A11" s="11" t="s">
        <v>5</v>
      </c>
      <c r="B11" s="8">
        <v>19087.202777999999</v>
      </c>
      <c r="C11" s="8">
        <v>24529.792899436005</v>
      </c>
      <c r="D11" s="8">
        <v>21224.438684929999</v>
      </c>
      <c r="E11" s="8">
        <v>32396.171105800997</v>
      </c>
      <c r="F11" s="8">
        <v>45021.089599999999</v>
      </c>
      <c r="G11" s="8">
        <v>59113.300206672</v>
      </c>
      <c r="H11" s="8">
        <v>92365.097481395991</v>
      </c>
      <c r="I11" s="8">
        <v>92007.19997398401</v>
      </c>
      <c r="J11" s="8">
        <v>131894.71847153996</v>
      </c>
      <c r="K11" s="8">
        <v>130492.51568952209</v>
      </c>
      <c r="L11" s="8">
        <v>165048.75572010997</v>
      </c>
      <c r="M11" s="8">
        <v>170824.6190377</v>
      </c>
      <c r="N11" s="8">
        <v>232209.87554109999</v>
      </c>
      <c r="O11" s="8">
        <v>55448.453633699995</v>
      </c>
      <c r="P11" s="8">
        <v>158298.439724</v>
      </c>
      <c r="Q11" s="8">
        <v>309782.10558560002</v>
      </c>
      <c r="R11" s="8">
        <v>277316.03767076775</v>
      </c>
    </row>
    <row r="12" spans="1:18" x14ac:dyDescent="0.25">
      <c r="A12" s="11" t="s">
        <v>6</v>
      </c>
      <c r="B12" s="8">
        <v>18674.5990657</v>
      </c>
      <c r="C12" s="8">
        <v>27041.2890472</v>
      </c>
      <c r="D12" s="8">
        <v>24069.375834581999</v>
      </c>
      <c r="E12" s="8">
        <v>30284.09119823089</v>
      </c>
      <c r="F12" s="8">
        <v>51623.887999999992</v>
      </c>
      <c r="G12" s="8">
        <v>61660.917880535009</v>
      </c>
      <c r="H12" s="8">
        <v>92065.016391883997</v>
      </c>
      <c r="I12" s="8">
        <v>94034.621231320998</v>
      </c>
      <c r="J12" s="8">
        <v>116853.82192531614</v>
      </c>
      <c r="K12" s="8">
        <v>122995.717333119</v>
      </c>
      <c r="L12" s="8">
        <v>165052.70964588411</v>
      </c>
      <c r="M12" s="8">
        <v>189958.12090059998</v>
      </c>
      <c r="N12" s="8">
        <v>253180.77434040001</v>
      </c>
      <c r="O12" s="8">
        <v>66361.757335800008</v>
      </c>
      <c r="P12" s="8">
        <v>204394.3704057</v>
      </c>
      <c r="Q12" s="8">
        <v>291208.90345129999</v>
      </c>
      <c r="R12" s="8">
        <v>314893.128651098</v>
      </c>
    </row>
    <row r="13" spans="1:18" x14ac:dyDescent="0.25">
      <c r="A13" s="11" t="s">
        <v>7</v>
      </c>
      <c r="B13" s="8">
        <v>30199.876246800002</v>
      </c>
      <c r="C13" s="8">
        <v>26519.412588924999</v>
      </c>
      <c r="D13" s="8">
        <v>24800.165378040001</v>
      </c>
      <c r="E13" s="8">
        <v>34599.820316498641</v>
      </c>
      <c r="F13" s="8">
        <v>53917.222390634997</v>
      </c>
      <c r="G13" s="8">
        <v>75883.459517648007</v>
      </c>
      <c r="H13" s="8">
        <v>95307.821540439996</v>
      </c>
      <c r="I13" s="8">
        <v>94164.188414249074</v>
      </c>
      <c r="J13" s="8">
        <v>124634.58972782295</v>
      </c>
      <c r="K13" s="8">
        <v>147614.55357855273</v>
      </c>
      <c r="L13" s="8">
        <v>203899.07223961799</v>
      </c>
      <c r="M13" s="8">
        <v>232511.99101709999</v>
      </c>
      <c r="N13" s="8">
        <v>299039.93969000003</v>
      </c>
      <c r="O13" s="8">
        <v>71751.284944899991</v>
      </c>
      <c r="P13" s="8">
        <v>305642.20021339995</v>
      </c>
      <c r="Q13" s="8">
        <v>377452.8276889</v>
      </c>
      <c r="R13" s="8">
        <v>382206.63768615009</v>
      </c>
    </row>
    <row r="14" spans="1:18" x14ac:dyDescent="0.25">
      <c r="A14" s="11" t="s">
        <v>8</v>
      </c>
      <c r="B14" s="8">
        <v>25664.842071799998</v>
      </c>
      <c r="C14" s="8">
        <v>17480.9900242</v>
      </c>
      <c r="D14" s="8">
        <v>26824.833794708</v>
      </c>
      <c r="E14" s="8">
        <v>38035.926848999217</v>
      </c>
      <c r="F14" s="8">
        <v>60041.394027348004</v>
      </c>
      <c r="G14" s="8">
        <v>81414.779720298015</v>
      </c>
      <c r="H14" s="8">
        <v>110278.87378593</v>
      </c>
      <c r="I14" s="8">
        <v>106623.52693328666</v>
      </c>
      <c r="J14" s="8">
        <v>135820.77131971015</v>
      </c>
      <c r="K14" s="8">
        <v>169613.05173582013</v>
      </c>
      <c r="L14" s="8">
        <v>212009.28034739807</v>
      </c>
      <c r="M14" s="8">
        <v>247454.95788050001</v>
      </c>
      <c r="N14" s="8">
        <v>317163.37536289997</v>
      </c>
      <c r="O14" s="8">
        <v>69723.456674600005</v>
      </c>
      <c r="P14" s="8">
        <v>308424.6205941001</v>
      </c>
      <c r="Q14" s="8">
        <v>360848.83871000004</v>
      </c>
      <c r="R14" s="8">
        <v>375194.06222423702</v>
      </c>
    </row>
    <row r="15" spans="1:18" x14ac:dyDescent="0.25">
      <c r="A15" s="11" t="s">
        <v>11</v>
      </c>
      <c r="B15" s="8">
        <v>27918.181882600002</v>
      </c>
      <c r="C15" s="8">
        <v>19563.021710000001</v>
      </c>
      <c r="D15" s="8">
        <v>26039.099381281001</v>
      </c>
      <c r="E15" s="8">
        <v>35668.720492675937</v>
      </c>
      <c r="F15" s="8">
        <v>60020.001614959998</v>
      </c>
      <c r="G15" s="8">
        <v>78770.471393508982</v>
      </c>
      <c r="H15" s="8">
        <v>105613.33954174002</v>
      </c>
      <c r="I15" s="8">
        <v>99322.861158664018</v>
      </c>
      <c r="J15" s="8">
        <v>157845.59758668442</v>
      </c>
      <c r="K15" s="8">
        <v>162476.66744474968</v>
      </c>
      <c r="L15" s="8">
        <v>286611.86514792871</v>
      </c>
      <c r="M15" s="8">
        <v>207708</v>
      </c>
      <c r="N15" s="8">
        <v>254458.34417299999</v>
      </c>
      <c r="O15" s="8">
        <v>76922.263698900002</v>
      </c>
      <c r="P15" s="8">
        <v>249182.66441249993</v>
      </c>
      <c r="Q15" s="8">
        <v>317703.78032410005</v>
      </c>
      <c r="R15" s="8">
        <v>319119.61466816999</v>
      </c>
    </row>
    <row r="16" spans="1:18" x14ac:dyDescent="0.25">
      <c r="A16" s="11" t="s">
        <v>9</v>
      </c>
      <c r="B16" s="8">
        <v>23389.241227600003</v>
      </c>
      <c r="C16" s="8">
        <v>23562.060052262001</v>
      </c>
      <c r="D16" s="8">
        <v>26386.122800819998</v>
      </c>
      <c r="E16" s="8">
        <v>35384.781591164763</v>
      </c>
      <c r="F16" s="8">
        <v>56515.102472222003</v>
      </c>
      <c r="G16" s="8">
        <v>83494.427966734016</v>
      </c>
      <c r="H16" s="8">
        <v>104731.669003517</v>
      </c>
      <c r="I16" s="8">
        <v>93784.45034673292</v>
      </c>
      <c r="J16" s="8">
        <v>143184.0803131627</v>
      </c>
      <c r="K16" s="8">
        <v>159102.31342245609</v>
      </c>
      <c r="L16" s="8">
        <v>146133.95496591221</v>
      </c>
      <c r="M16" s="8">
        <v>193933</v>
      </c>
      <c r="N16" s="8">
        <v>238507.20875980001</v>
      </c>
      <c r="O16" s="8">
        <v>75866.488348800005</v>
      </c>
      <c r="P16" s="8">
        <v>236974.96367989999</v>
      </c>
      <c r="Q16" s="8">
        <v>318522.41809840006</v>
      </c>
      <c r="R16" s="8">
        <v>305603.50754164427</v>
      </c>
    </row>
    <row r="17" spans="1:18" x14ac:dyDescent="0.25">
      <c r="A17" s="11" t="s">
        <v>10</v>
      </c>
      <c r="B17" s="8">
        <v>20901.677380624002</v>
      </c>
      <c r="C17" s="8">
        <v>22406.188869700003</v>
      </c>
      <c r="D17" s="8">
        <v>23330.574108741002</v>
      </c>
      <c r="E17" s="8">
        <v>34473.417682714789</v>
      </c>
      <c r="F17" s="8">
        <v>53578.335920742007</v>
      </c>
      <c r="G17" s="8">
        <v>76855.240388969993</v>
      </c>
      <c r="H17" s="8">
        <v>95427.178036320009</v>
      </c>
      <c r="I17" s="8">
        <v>85198.635462344013</v>
      </c>
      <c r="J17" s="8">
        <v>136215.87942709427</v>
      </c>
      <c r="K17" s="8">
        <v>128229.67771907494</v>
      </c>
      <c r="L17" s="8">
        <v>127577.63717707501</v>
      </c>
      <c r="M17" s="8">
        <v>162457.90442460001</v>
      </c>
      <c r="N17" s="8">
        <v>191924.09553649998</v>
      </c>
      <c r="O17" s="8">
        <v>69596.122351800004</v>
      </c>
      <c r="P17" s="8">
        <v>200593.96489043004</v>
      </c>
      <c r="Q17" s="8">
        <v>246884.87333590002</v>
      </c>
      <c r="R17" s="19">
        <v>258013.92457675497</v>
      </c>
    </row>
    <row r="18" spans="1:18" x14ac:dyDescent="0.25">
      <c r="A18" s="11" t="s">
        <v>12</v>
      </c>
      <c r="B18" s="8">
        <v>21821.184036587998</v>
      </c>
      <c r="C18" s="8">
        <v>23908.430972913</v>
      </c>
      <c r="D18" s="8">
        <v>27757.576249409001</v>
      </c>
      <c r="E18" s="8">
        <v>40261.674044803738</v>
      </c>
      <c r="F18" s="8">
        <v>58672.476244386547</v>
      </c>
      <c r="G18" s="8">
        <v>82968.429357579997</v>
      </c>
      <c r="H18" s="8">
        <v>109029.07648699399</v>
      </c>
      <c r="I18" s="8">
        <v>91501.699300484092</v>
      </c>
      <c r="J18" s="8">
        <v>115206.94950768408</v>
      </c>
      <c r="K18" s="8">
        <v>145174.71155863017</v>
      </c>
      <c r="L18" s="8">
        <v>132162.62012180401</v>
      </c>
      <c r="M18" s="8">
        <v>171500.74816440002</v>
      </c>
      <c r="N18" s="8">
        <v>205232.68109660002</v>
      </c>
      <c r="O18" s="8">
        <v>71535.703557200002</v>
      </c>
      <c r="P18" s="8">
        <v>226099.24282024894</v>
      </c>
      <c r="Q18" s="8">
        <v>288677.67335180007</v>
      </c>
      <c r="R18" s="19">
        <v>296217.98076411081</v>
      </c>
    </row>
    <row r="21" spans="1:18" x14ac:dyDescent="0.25">
      <c r="A21" s="40" t="s">
        <v>17</v>
      </c>
      <c r="B21" s="40"/>
      <c r="C21" s="40"/>
    </row>
  </sheetData>
  <mergeCells count="2">
    <mergeCell ref="A2:A3"/>
    <mergeCell ref="A21:C2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International Tourism Receipts</vt:lpstr>
      <vt:lpstr>Tourism Value Added</vt:lpstr>
      <vt:lpstr>Foreign Card Operations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2024-11-05T08:07:08Z</dcterms:modified>
</cp:coreProperties>
</file>