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arabuli\Desktop\"/>
    </mc:Choice>
  </mc:AlternateContent>
  <bookViews>
    <workbookView xWindow="0" yWindow="0" windowWidth="28800" windowHeight="12300"/>
  </bookViews>
  <sheets>
    <sheet name="Content" sheetId="25" r:id="rId1"/>
    <sheet name="1" sheetId="26" r:id="rId2"/>
    <sheet name="2" sheetId="21" r:id="rId3"/>
    <sheet name="3" sheetId="19" r:id="rId4"/>
    <sheet name="4" sheetId="11" r:id="rId5"/>
    <sheet name="5" sheetId="10" r:id="rId6"/>
    <sheet name="6" sheetId="3" r:id="rId7"/>
    <sheet name="7.1" sheetId="2" r:id="rId8"/>
    <sheet name="7.2" sheetId="27" r:id="rId9"/>
    <sheet name="7.3" sheetId="28" r:id="rId10"/>
    <sheet name="7.4" sheetId="29" r:id="rId11"/>
    <sheet name="8" sheetId="12" r:id="rId12"/>
    <sheet name="9" sheetId="23" r:id="rId13"/>
    <sheet name="10" sheetId="14" r:id="rId14"/>
    <sheet name="11" sheetId="4" r:id="rId15"/>
    <sheet name="12" sheetId="15" r:id="rId16"/>
    <sheet name="13" sheetId="8" r:id="rId17"/>
    <sheet name="14" sheetId="17" r:id="rId18"/>
  </sheets>
  <definedNames>
    <definedName name="_xlnm._FilterDatabase" localSheetId="7" hidden="1">'7.1'!$A$5:$L$5</definedName>
    <definedName name="_xlnm._FilterDatabase" localSheetId="8" hidden="1">'7.2'!$A$5:$D$5</definedName>
    <definedName name="_xlnm._FilterDatabase" localSheetId="9" hidden="1">'7.3'!$A$5:$D$5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9" i="15" l="1"/>
  <c r="AG9" i="15" l="1"/>
  <c r="R5" i="12"/>
  <c r="AG7" i="11"/>
  <c r="AG6" i="11"/>
  <c r="AG14" i="19"/>
  <c r="AG13" i="19"/>
  <c r="AG12" i="19"/>
  <c r="AG11" i="19"/>
  <c r="AG10" i="19"/>
  <c r="AG9" i="19"/>
  <c r="AG8" i="19"/>
  <c r="AG7" i="19"/>
  <c r="AG6" i="19"/>
  <c r="AH11" i="21"/>
  <c r="AH10" i="21"/>
  <c r="AH9" i="21"/>
  <c r="AH8" i="21"/>
  <c r="AH7" i="21"/>
  <c r="AH6" i="21"/>
  <c r="T12" i="14" l="1"/>
  <c r="T11" i="14"/>
  <c r="T10" i="14"/>
  <c r="T9" i="14"/>
  <c r="T8" i="14"/>
  <c r="T7" i="14"/>
  <c r="T6" i="14"/>
  <c r="K7" i="4" l="1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6" i="4"/>
  <c r="K9" i="15" l="1"/>
  <c r="E26" i="4" l="1"/>
  <c r="K26" i="4" s="1"/>
  <c r="L26" i="4" s="1"/>
</calcChain>
</file>

<file path=xl/sharedStrings.xml><?xml version="1.0" encoding="utf-8"?>
<sst xmlns="http://schemas.openxmlformats.org/spreadsheetml/2006/main" count="965" uniqueCount="128">
  <si>
    <t>I Quarter</t>
  </si>
  <si>
    <t xml:space="preserve"> % Share</t>
  </si>
  <si>
    <t>Quantity</t>
  </si>
  <si>
    <t>Russia</t>
  </si>
  <si>
    <t>Turkey</t>
  </si>
  <si>
    <t>Armenia</t>
  </si>
  <si>
    <t>Azerbaijan</t>
  </si>
  <si>
    <t>Ukraine</t>
  </si>
  <si>
    <t>Germany</t>
  </si>
  <si>
    <t>United Arab Emirates</t>
  </si>
  <si>
    <t>Poland</t>
  </si>
  <si>
    <t>Average Expenditure per Visit</t>
  </si>
  <si>
    <t>Total Expenditure</t>
  </si>
  <si>
    <t>Overall Satisfaction</t>
  </si>
  <si>
    <t>Very Dissatisfied</t>
  </si>
  <si>
    <t>Dissatisfied</t>
  </si>
  <si>
    <t>Neither Satisfied, Nor Dissatisfied</t>
  </si>
  <si>
    <t>Satisfied</t>
  </si>
  <si>
    <t>Very Satisfied</t>
  </si>
  <si>
    <t>I Don't Know, Hard to Answer</t>
  </si>
  <si>
    <t>Average Score (Max 5)</t>
  </si>
  <si>
    <t>Information Sources</t>
  </si>
  <si>
    <t>Friends, Relatives</t>
  </si>
  <si>
    <t>Previous Visit</t>
  </si>
  <si>
    <t>Television, Radio</t>
  </si>
  <si>
    <t>Organization, Business Partner</t>
  </si>
  <si>
    <t>Travel Agency, Tour operator</t>
  </si>
  <si>
    <t>Other</t>
  </si>
  <si>
    <t>Gender</t>
  </si>
  <si>
    <t>Female</t>
  </si>
  <si>
    <t>Male</t>
  </si>
  <si>
    <t>Hired Employee</t>
  </si>
  <si>
    <t>Owner of a Business</t>
  </si>
  <si>
    <t>Self Employed</t>
  </si>
  <si>
    <t>Pensioner</t>
  </si>
  <si>
    <t>Unemployed</t>
  </si>
  <si>
    <t>Housewife</t>
  </si>
  <si>
    <t>Student</t>
  </si>
  <si>
    <t>Visiting Practice</t>
  </si>
  <si>
    <t>First Time Visits</t>
  </si>
  <si>
    <t>Repeat Visits</t>
  </si>
  <si>
    <t>Accompanying Persons</t>
  </si>
  <si>
    <t>Alone</t>
  </si>
  <si>
    <t>Friends</t>
  </si>
  <si>
    <t>Colleagues</t>
  </si>
  <si>
    <t>Family, Relatives</t>
  </si>
  <si>
    <t>Main Purpose of Visit</t>
  </si>
  <si>
    <t>Holiday, Leisure, Recreation</t>
  </si>
  <si>
    <t>Education, Trainings</t>
  </si>
  <si>
    <t>Business, Professional</t>
  </si>
  <si>
    <t>Religion, Pilgrimage</t>
  </si>
  <si>
    <t>Shopping</t>
  </si>
  <si>
    <t>Health, Medical Care</t>
  </si>
  <si>
    <t>Total Number of Nights Spend</t>
  </si>
  <si>
    <t>Average Length of Stay (Nights)</t>
  </si>
  <si>
    <t>Accommodation</t>
  </si>
  <si>
    <t>Hotel</t>
  </si>
  <si>
    <t>Guesthouse, Hostel</t>
  </si>
  <si>
    <t>Rented House, Apartment</t>
  </si>
  <si>
    <t>Campsite, Work and Holiday Camps</t>
  </si>
  <si>
    <t>Personal Home, Apartment</t>
  </si>
  <si>
    <t>Private Home of a Friend, Relative</t>
  </si>
  <si>
    <t>Hospital</t>
  </si>
  <si>
    <t>Served Food and Drinks</t>
  </si>
  <si>
    <t>Cultural and Entertainment Services</t>
  </si>
  <si>
    <t>Domestic Ground Transportation</t>
  </si>
  <si>
    <t>Conducted Activities</t>
  </si>
  <si>
    <t>Gambling</t>
  </si>
  <si>
    <t>Cycling</t>
  </si>
  <si>
    <t>Pilgrimage (includes also attending religious meetings and events, etc.)</t>
  </si>
  <si>
    <t>Skiing, Snowboarding, Heliskiing</t>
  </si>
  <si>
    <t>Hunting, Fishing</t>
  </si>
  <si>
    <t>Boating, Rafting, Canoeing</t>
  </si>
  <si>
    <t>Mountaineering , Climbing</t>
  </si>
  <si>
    <t>Sightseeing, Visiting Cultural and Historical Heritage, Museums</t>
  </si>
  <si>
    <t>Going to the Beach, Swimming in the Sea, Lake, River</t>
  </si>
  <si>
    <t>Visiting National Parks, Nature, Landscape, Exploring Remote and Exotic Places</t>
  </si>
  <si>
    <t>Visiting Entertainment Parks</t>
  </si>
  <si>
    <t>Taking Part in Agricultural Activities</t>
  </si>
  <si>
    <t>Attending Concerts, Festivals, Exhibitions, Going to a Cinema, Theatre, Participating in Local Holidays</t>
  </si>
  <si>
    <t>Nightlife, Visiting Night Clubs</t>
  </si>
  <si>
    <t>Resting on a Recreational Resorts</t>
  </si>
  <si>
    <t>Tasting Local Cuisine and Wine</t>
  </si>
  <si>
    <t>Attending Sport Events</t>
  </si>
  <si>
    <t>Horse Riding</t>
  </si>
  <si>
    <t>Getting known with Local Art, Culture, Language, History</t>
  </si>
  <si>
    <t>Utilization of a Tourist Package and Expenditures</t>
  </si>
  <si>
    <t>Georgian Tour Operators</t>
  </si>
  <si>
    <t>Foreign Tour Operators</t>
  </si>
  <si>
    <t>Tourist Package Expenditures (GEL)</t>
  </si>
  <si>
    <t>Without Utilizing Tourist Package</t>
  </si>
  <si>
    <t>Page</t>
  </si>
  <si>
    <t>Topic</t>
  </si>
  <si>
    <t>Expenditure Structure and Average Expenditure per Visit</t>
  </si>
  <si>
    <t>Refused to Answer</t>
  </si>
  <si>
    <t>Number of Nights Spent and Average Length of Stay</t>
  </si>
  <si>
    <t>Expenditure Structure (GEL)</t>
  </si>
  <si>
    <t>Visitors Gender</t>
  </si>
  <si>
    <t>Outbound Trips by Occupation</t>
  </si>
  <si>
    <t>Visited Countries</t>
  </si>
  <si>
    <t>Internet</t>
  </si>
  <si>
    <t>Visiting Friends, Relatives</t>
  </si>
  <si>
    <t>Source: National Statistical Office of Georgia</t>
  </si>
  <si>
    <t>II Quarter</t>
  </si>
  <si>
    <t>15-30</t>
  </si>
  <si>
    <t>31-50</t>
  </si>
  <si>
    <t>51-70</t>
  </si>
  <si>
    <t>71+</t>
  </si>
  <si>
    <t>Age</t>
  </si>
  <si>
    <t>Visitors Gender and Age</t>
  </si>
  <si>
    <t>III Quarter</t>
  </si>
  <si>
    <t>Total</t>
  </si>
  <si>
    <t>IV Quarter</t>
  </si>
  <si>
    <t>Visit Type</t>
  </si>
  <si>
    <t>Other Countries</t>
  </si>
  <si>
    <t>Same Day Trips</t>
  </si>
  <si>
    <t>Tourist Trips</t>
  </si>
  <si>
    <t>Note: In order to avoid the risks associated with the spread of the new coronavirus (COVID-19) in Georgia, the fieldwork for the Geostat's Outbound Tourism Survey was temporarily suspended. Consequently, data between II Quarter of 2020 and IV Quarter of 2021 is not available.</t>
  </si>
  <si>
    <t>Kazakhstan</t>
  </si>
  <si>
    <t>% Share</t>
  </si>
  <si>
    <t>Qunatity</t>
  </si>
  <si>
    <t>Italy</t>
  </si>
  <si>
    <t>Israel</t>
  </si>
  <si>
    <t>Belarus</t>
  </si>
  <si>
    <t>Serbia</t>
  </si>
  <si>
    <t>Spain</t>
  </si>
  <si>
    <t>France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</si>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</sst>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%"/>
    <numFmt numFmtId="166" formatCode="#,##0.0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1"/>
      <color indexed="8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  <font>
      <b/>
      <sz val="12"/>
      <color theme="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41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22" borderId="8" applyNumberFormat="0" applyAlignment="0" applyProtection="0"/>
    <xf numFmtId="0" fontId="13" fillId="22" borderId="8" applyNumberFormat="0" applyAlignment="0" applyProtection="0"/>
    <xf numFmtId="164" fontId="6" fillId="0" borderId="0" applyFont="0" applyFill="0" applyBorder="0" applyAlignment="0" applyProtection="0"/>
    <xf numFmtId="0" fontId="14" fillId="0" borderId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14" fillId="0" borderId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Protection="0"/>
    <xf numFmtId="0" fontId="20" fillId="8" borderId="7" applyNumberFormat="0" applyAlignment="0" applyProtection="0"/>
    <xf numFmtId="0" fontId="20" fillId="8" borderId="7" applyNumberFormat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24" borderId="13" applyNumberFormat="0" applyFont="0" applyAlignment="0" applyProtection="0"/>
    <xf numFmtId="0" fontId="6" fillId="24" borderId="13" applyNumberFormat="0" applyFont="0" applyAlignment="0" applyProtection="0"/>
    <xf numFmtId="0" fontId="24" fillId="21" borderId="14" applyNumberFormat="0" applyAlignment="0" applyProtection="0"/>
    <xf numFmtId="0" fontId="24" fillId="21" borderId="14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" fillId="0" borderId="15" applyProtection="0"/>
    <xf numFmtId="0" fontId="14" fillId="0" borderId="15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/>
  </cellStyleXfs>
  <cellXfs count="13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1" fillId="0" borderId="0" xfId="0" applyFont="1"/>
    <xf numFmtId="3" fontId="1" fillId="0" borderId="1" xfId="0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10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0" fillId="0" borderId="0" xfId="0" applyNumberFormat="1"/>
    <xf numFmtId="165" fontId="0" fillId="0" borderId="0" xfId="1" applyNumberFormat="1" applyFont="1"/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28" fillId="0" borderId="5" xfId="0" applyFont="1" applyBorder="1" applyAlignment="1">
      <alignment horizontal="left"/>
    </xf>
    <xf numFmtId="0" fontId="29" fillId="25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5" fillId="0" borderId="1" xfId="2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165" fontId="30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3" fontId="31" fillId="0" borderId="1" xfId="0" applyNumberFormat="1" applyFont="1" applyBorder="1" applyAlignment="1">
      <alignment horizontal="center" vertical="center"/>
    </xf>
    <xf numFmtId="165" fontId="31" fillId="0" borderId="1" xfId="1" applyNumberFormat="1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5" fontId="33" fillId="0" borderId="1" xfId="0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0" fontId="5" fillId="0" borderId="1" xfId="2" applyBorder="1" applyAlignment="1">
      <alignment horizontal="left"/>
    </xf>
    <xf numFmtId="0" fontId="27" fillId="2" borderId="17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5" fillId="0" borderId="1" xfId="2" quotePrefix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9" fillId="25" borderId="1" xfId="0" applyFont="1" applyFill="1" applyBorder="1" applyAlignment="1">
      <alignment horizontal="left" vertical="center" wrapText="1"/>
    </xf>
    <xf numFmtId="0" fontId="28" fillId="0" borderId="5" xfId="0" applyFont="1" applyBorder="1" applyAlignment="1">
      <alignment horizontal="left"/>
    </xf>
    <xf numFmtId="0" fontId="28" fillId="0" borderId="16" xfId="0" applyFont="1" applyBorder="1" applyAlignment="1">
      <alignment horizontal="left"/>
    </xf>
    <xf numFmtId="0" fontId="28" fillId="0" borderId="6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2" borderId="18" xfId="0" applyFont="1" applyFill="1" applyBorder="1" applyAlignment="1">
      <alignment horizontal="center" vertical="center"/>
    </xf>
    <xf numFmtId="0" fontId="32" fillId="2" borderId="22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9" fillId="25" borderId="5" xfId="0" applyFont="1" applyFill="1" applyBorder="1" applyAlignment="1">
      <alignment horizontal="left" vertical="center" wrapText="1"/>
    </xf>
    <xf numFmtId="0" fontId="29" fillId="25" borderId="16" xfId="0" applyFont="1" applyFill="1" applyBorder="1" applyAlignment="1">
      <alignment horizontal="left" vertical="center" wrapText="1"/>
    </xf>
    <xf numFmtId="0" fontId="29" fillId="25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</cellXfs>
  <cellStyles count="141">
    <cellStyle name="_Bok2" xfId="3"/>
    <cellStyle name="_detail" xfId="4"/>
    <cellStyle name="_FNS" xfId="5"/>
    <cellStyle name="_IIP20073" xfId="6"/>
    <cellStyle name="_IIP-Banki 2007Q1" xfId="7"/>
    <cellStyle name="_IIP-Bnk2006-08new" xfId="8"/>
    <cellStyle name="_IIP-new" xfId="9"/>
    <cellStyle name="_IIP-SM" xfId="10"/>
    <cellStyle name="_MSX+INV" xfId="11"/>
    <cellStyle name="_Sheet1" xfId="12"/>
    <cellStyle name="_Sheet1_1" xfId="13"/>
    <cellStyle name="_Sheet1_1_FNS" xfId="14"/>
    <cellStyle name="_Sheet1_1_IIP-Bnk2006-08new" xfId="15"/>
    <cellStyle name="_Sheet1_1_Sheet1" xfId="16"/>
    <cellStyle name="_Sheet1_1_Sheet2" xfId="17"/>
    <cellStyle name="_Sheet1_1_Sheet3" xfId="18"/>
    <cellStyle name="_Sheet1_1_SM" xfId="19"/>
    <cellStyle name="_Sheet1_2" xfId="20"/>
    <cellStyle name="_Sheet1_FNS" xfId="21"/>
    <cellStyle name="_Sheet1_IIP-Bnk2006-08new" xfId="22"/>
    <cellStyle name="_Sheet1_Sheet1" xfId="23"/>
    <cellStyle name="_Sheet1_Sheet1_1" xfId="24"/>
    <cellStyle name="_Sheet1_Sheet2" xfId="25"/>
    <cellStyle name="_Sheet1_Sheet2_1" xfId="26"/>
    <cellStyle name="_Sheet1_Sheet3" xfId="27"/>
    <cellStyle name="_Sheet1_Sheet3_1" xfId="28"/>
    <cellStyle name="_Sheet1_Sheet3_IIP-Bnk2006-08new" xfId="29"/>
    <cellStyle name="_Sheet1_SM" xfId="30"/>
    <cellStyle name="_Sheet1_SM_1" xfId="31"/>
    <cellStyle name="_Sheet2" xfId="32"/>
    <cellStyle name="_Sheet3" xfId="33"/>
    <cellStyle name="_Sheet4" xfId="34"/>
    <cellStyle name="_Sheet5" xfId="35"/>
    <cellStyle name="_Sheet5_1" xfId="36"/>
    <cellStyle name="_SM" xfId="37"/>
    <cellStyle name="20% - Accent1 2" xfId="38"/>
    <cellStyle name="20% - Accent1 3" xfId="39"/>
    <cellStyle name="20% - Accent2 2" xfId="40"/>
    <cellStyle name="20% - Accent2 3" xfId="41"/>
    <cellStyle name="20% - Accent3 2" xfId="42"/>
    <cellStyle name="20% - Accent3 3" xfId="43"/>
    <cellStyle name="20% - Accent4 2" xfId="44"/>
    <cellStyle name="20% - Accent4 3" xfId="45"/>
    <cellStyle name="20% - Accent5 2" xfId="46"/>
    <cellStyle name="20% - Accent5 3" xfId="47"/>
    <cellStyle name="20% - Accent6 2" xfId="48"/>
    <cellStyle name="20% - Accent6 3" xfId="49"/>
    <cellStyle name="40% - Accent1 2" xfId="50"/>
    <cellStyle name="40% - Accent1 3" xfId="51"/>
    <cellStyle name="40% - Accent2 2" xfId="52"/>
    <cellStyle name="40% - Accent2 3" xfId="53"/>
    <cellStyle name="40% - Accent3 2" xfId="54"/>
    <cellStyle name="40% - Accent3 3" xfId="55"/>
    <cellStyle name="40% - Accent4 2" xfId="56"/>
    <cellStyle name="40% - Accent4 3" xfId="57"/>
    <cellStyle name="40% - Accent5 2" xfId="58"/>
    <cellStyle name="40% - Accent5 3" xfId="59"/>
    <cellStyle name="40% - Accent6 2" xfId="60"/>
    <cellStyle name="40% - Accent6 3" xfId="61"/>
    <cellStyle name="60% - Accent1 2" xfId="62"/>
    <cellStyle name="60% - Accent1 3" xfId="63"/>
    <cellStyle name="60% - Accent2 2" xfId="64"/>
    <cellStyle name="60% - Accent2 3" xfId="65"/>
    <cellStyle name="60% - Accent3 2" xfId="66"/>
    <cellStyle name="60% - Accent3 3" xfId="67"/>
    <cellStyle name="60% - Accent4 2" xfId="68"/>
    <cellStyle name="60% - Accent4 3" xfId="69"/>
    <cellStyle name="60% - Accent5 2" xfId="70"/>
    <cellStyle name="60% - Accent5 3" xfId="71"/>
    <cellStyle name="60% - Accent6 2" xfId="72"/>
    <cellStyle name="60% - Accent6 3" xfId="73"/>
    <cellStyle name="Accent1 2" xfId="74"/>
    <cellStyle name="Accent1 3" xfId="75"/>
    <cellStyle name="Accent2 2" xfId="76"/>
    <cellStyle name="Accent2 3" xfId="77"/>
    <cellStyle name="Accent3 2" xfId="78"/>
    <cellStyle name="Accent3 3" xfId="79"/>
    <cellStyle name="Accent4 2" xfId="80"/>
    <cellStyle name="Accent4 3" xfId="81"/>
    <cellStyle name="Accent5 2" xfId="82"/>
    <cellStyle name="Accent5 3" xfId="83"/>
    <cellStyle name="Accent6 2" xfId="84"/>
    <cellStyle name="Accent6 3" xfId="85"/>
    <cellStyle name="Bad 2" xfId="86"/>
    <cellStyle name="Bad 3" xfId="87"/>
    <cellStyle name="Calculation 2" xfId="88"/>
    <cellStyle name="Calculation 3" xfId="89"/>
    <cellStyle name="Check Cell 2" xfId="90"/>
    <cellStyle name="Check Cell 3" xfId="91"/>
    <cellStyle name="Comma 2" xfId="92"/>
    <cellStyle name="Date" xfId="93"/>
    <cellStyle name="Explanatory Text 2" xfId="94"/>
    <cellStyle name="Explanatory Text 3" xfId="95"/>
    <cellStyle name="Fixed" xfId="96"/>
    <cellStyle name="Good 2" xfId="97"/>
    <cellStyle name="Good 3" xfId="98"/>
    <cellStyle name="Heading 1 2" xfId="99"/>
    <cellStyle name="Heading 1 3" xfId="100"/>
    <cellStyle name="Heading 2 2" xfId="101"/>
    <cellStyle name="Heading 2 3" xfId="102"/>
    <cellStyle name="Heading 3 2" xfId="103"/>
    <cellStyle name="Heading 3 3" xfId="104"/>
    <cellStyle name="Heading 4 2" xfId="105"/>
    <cellStyle name="Heading 4 3" xfId="106"/>
    <cellStyle name="HEADING1" xfId="107"/>
    <cellStyle name="HEADING2" xfId="108"/>
    <cellStyle name="Hyperlink" xfId="2" builtinId="8"/>
    <cellStyle name="Input 2" xfId="109"/>
    <cellStyle name="Input 3" xfId="110"/>
    <cellStyle name="Linked Cell 2" xfId="111"/>
    <cellStyle name="Linked Cell 3" xfId="112"/>
    <cellStyle name="Neutral 2" xfId="113"/>
    <cellStyle name="Neutral 3" xfId="114"/>
    <cellStyle name="Normal" xfId="0" builtinId="0"/>
    <cellStyle name="Normal 10" xfId="115"/>
    <cellStyle name="Normal 11" xfId="116"/>
    <cellStyle name="Normal 2" xfId="117"/>
    <cellStyle name="Normal 2 2" xfId="118"/>
    <cellStyle name="Normal 2 3" xfId="119"/>
    <cellStyle name="Normal 3" xfId="120"/>
    <cellStyle name="Normal 4" xfId="121"/>
    <cellStyle name="Normal 5" xfId="122"/>
    <cellStyle name="Normal 6" xfId="123"/>
    <cellStyle name="Normal 7" xfId="124"/>
    <cellStyle name="Normal 8" xfId="125"/>
    <cellStyle name="Normal 9" xfId="126"/>
    <cellStyle name="Note 2" xfId="127"/>
    <cellStyle name="Note 3" xfId="128"/>
    <cellStyle name="Output 2" xfId="129"/>
    <cellStyle name="Output 3" xfId="130"/>
    <cellStyle name="Percent" xfId="1" builtinId="5"/>
    <cellStyle name="Percent 2 2" xfId="131"/>
    <cellStyle name="Percent 2 3" xfId="132"/>
    <cellStyle name="Style 1" xfId="133"/>
    <cellStyle name="Title 2" xfId="134"/>
    <cellStyle name="Title 3" xfId="135"/>
    <cellStyle name="Total 2" xfId="136"/>
    <cellStyle name="Total 3" xfId="137"/>
    <cellStyle name="Warning Text 2" xfId="138"/>
    <cellStyle name="Warning Text 3" xfId="139"/>
    <cellStyle name="Обычный_taxes (2)" xfId="1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tabSelected="1" workbookViewId="0">
      <selection activeCell="C2" sqref="C2:G2"/>
    </sheetView>
  </sheetViews>
  <sheetFormatPr defaultRowHeight="15"/>
  <cols>
    <col min="1" max="1" width="4.85546875" customWidth="1"/>
    <col min="2" max="2" width="9" style="10" customWidth="1"/>
    <col min="3" max="3" width="114.140625" customWidth="1"/>
  </cols>
  <sheetData>
    <row r="1" spans="2:7" s="14" customFormat="1" ht="5.25" customHeight="1">
      <c r="B1" s="10"/>
    </row>
    <row r="2" spans="2:7" ht="27" customHeight="1">
      <c r="B2" s="12" t="s">
        <v>91</v>
      </c>
      <c r="C2" s="79" t="s">
        <v>92</v>
      </c>
      <c r="D2" s="80"/>
      <c r="E2" s="80"/>
      <c r="F2" s="80"/>
      <c r="G2" s="80"/>
    </row>
    <row r="3" spans="2:7" s="14" customFormat="1" ht="16.5" customHeight="1">
      <c r="B3" s="18">
        <v>1</v>
      </c>
      <c r="C3" s="81" t="s">
        <v>113</v>
      </c>
      <c r="D3" s="81"/>
      <c r="E3" s="81"/>
      <c r="F3" s="81"/>
      <c r="G3" s="81"/>
    </row>
    <row r="4" spans="2:7">
      <c r="B4" s="4">
        <v>2</v>
      </c>
      <c r="C4" s="78" t="s">
        <v>109</v>
      </c>
      <c r="D4" s="78"/>
      <c r="E4" s="78"/>
      <c r="F4" s="78"/>
      <c r="G4" s="78"/>
    </row>
    <row r="5" spans="2:7">
      <c r="B5" s="18">
        <v>3</v>
      </c>
      <c r="C5" s="78" t="s">
        <v>98</v>
      </c>
      <c r="D5" s="78"/>
      <c r="E5" s="78"/>
      <c r="F5" s="78"/>
      <c r="G5" s="78"/>
    </row>
    <row r="6" spans="2:7">
      <c r="B6" s="18">
        <v>4</v>
      </c>
      <c r="C6" s="78" t="s">
        <v>38</v>
      </c>
      <c r="D6" s="78"/>
      <c r="E6" s="78"/>
      <c r="F6" s="78"/>
      <c r="G6" s="78"/>
    </row>
    <row r="7" spans="2:7">
      <c r="B7" s="18">
        <v>5</v>
      </c>
      <c r="C7" s="78" t="s">
        <v>41</v>
      </c>
      <c r="D7" s="78"/>
      <c r="E7" s="78"/>
      <c r="F7" s="78"/>
      <c r="G7" s="78"/>
    </row>
    <row r="8" spans="2:7">
      <c r="B8" s="18">
        <v>6</v>
      </c>
      <c r="C8" s="78" t="s">
        <v>46</v>
      </c>
      <c r="D8" s="78"/>
      <c r="E8" s="78"/>
      <c r="F8" s="78"/>
      <c r="G8" s="78"/>
    </row>
    <row r="9" spans="2:7">
      <c r="B9" s="18">
        <v>7</v>
      </c>
      <c r="C9" s="47" t="s">
        <v>99</v>
      </c>
      <c r="D9" s="47">
        <v>2019</v>
      </c>
      <c r="E9" s="47">
        <v>2020</v>
      </c>
      <c r="F9" s="47">
        <v>2022</v>
      </c>
      <c r="G9" s="47">
        <v>2023</v>
      </c>
    </row>
    <row r="10" spans="2:7">
      <c r="B10" s="18">
        <v>8</v>
      </c>
      <c r="C10" s="78" t="s">
        <v>95</v>
      </c>
      <c r="D10" s="78"/>
      <c r="E10" s="78"/>
      <c r="F10" s="78"/>
      <c r="G10" s="78"/>
    </row>
    <row r="11" spans="2:7">
      <c r="B11" s="18">
        <v>9</v>
      </c>
      <c r="C11" s="78" t="s">
        <v>55</v>
      </c>
      <c r="D11" s="78"/>
      <c r="E11" s="78"/>
      <c r="F11" s="78"/>
      <c r="G11" s="78"/>
    </row>
    <row r="12" spans="2:7">
      <c r="B12" s="18">
        <v>10</v>
      </c>
      <c r="C12" s="78" t="s">
        <v>93</v>
      </c>
      <c r="D12" s="78"/>
      <c r="E12" s="78"/>
      <c r="F12" s="78"/>
      <c r="G12" s="78"/>
    </row>
    <row r="13" spans="2:7">
      <c r="B13" s="18">
        <v>11</v>
      </c>
      <c r="C13" s="78" t="s">
        <v>66</v>
      </c>
      <c r="D13" s="78"/>
      <c r="E13" s="78"/>
      <c r="F13" s="78"/>
      <c r="G13" s="78"/>
    </row>
    <row r="14" spans="2:7">
      <c r="B14" s="18">
        <v>12</v>
      </c>
      <c r="C14" s="78" t="s">
        <v>86</v>
      </c>
      <c r="D14" s="78"/>
      <c r="E14" s="78"/>
      <c r="F14" s="78"/>
      <c r="G14" s="78"/>
    </row>
    <row r="15" spans="2:7">
      <c r="B15" s="18">
        <v>13</v>
      </c>
      <c r="C15" s="78" t="s">
        <v>21</v>
      </c>
      <c r="D15" s="78"/>
      <c r="E15" s="78"/>
      <c r="F15" s="78"/>
      <c r="G15" s="78"/>
    </row>
    <row r="16" spans="2:7">
      <c r="B16" s="18">
        <v>14</v>
      </c>
      <c r="C16" s="78" t="s">
        <v>13</v>
      </c>
      <c r="D16" s="78"/>
      <c r="E16" s="78"/>
      <c r="F16" s="78"/>
      <c r="G16" s="78"/>
    </row>
  </sheetData>
  <mergeCells count="14">
    <mergeCell ref="C15:G15"/>
    <mergeCell ref="C16:G16"/>
    <mergeCell ref="C2:G2"/>
    <mergeCell ref="C3:G3"/>
    <mergeCell ref="C4:G4"/>
    <mergeCell ref="C5:G5"/>
    <mergeCell ref="C6:G6"/>
    <mergeCell ref="C7:G7"/>
    <mergeCell ref="C8:G8"/>
    <mergeCell ref="C10:G10"/>
    <mergeCell ref="C11:G11"/>
    <mergeCell ref="C12:G12"/>
    <mergeCell ref="C13:G13"/>
    <mergeCell ref="C14:G14"/>
  </mergeCells>
  <hyperlinks>
    <hyperlink ref="C4" location="'2'!A2" display="Visitors Gender and Age"/>
    <hyperlink ref="C5" location="'3'!A1" display="Outbound Trips by Occupation"/>
    <hyperlink ref="C6" location="'4'!A1" display="Visiting Practice"/>
    <hyperlink ref="C7" location="'5'!A1" display="Accompanying Persons"/>
    <hyperlink ref="C8" location="'6'!A1" display="Main Purpose of Visit"/>
    <hyperlink ref="C9" location="'7'!A7" display="Visited Countries"/>
    <hyperlink ref="C10" location="'8'!A8" display="Number of Nights Spent and Average Length of Stay"/>
    <hyperlink ref="C11" location="'9'!A1" display="Accommodation"/>
    <hyperlink ref="C12" location="'10'!A1" display="Expenditure Structure and Average Expenditure per Visit"/>
    <hyperlink ref="C13" location="'11'!A1" display="Conducted Activities"/>
    <hyperlink ref="C14" location="'12'!A1" display="Utilization of a Tourist Package and Expenditures"/>
    <hyperlink ref="C15" location="'13'!A1" display="Information Sources"/>
    <hyperlink ref="C16" location="'14'!A1" display="Overall Satisfaction"/>
    <hyperlink ref="C3" location="'1'!A1" display="Visit Type"/>
    <hyperlink ref="D9" location="'7.1'!A1" display="'7.1'!A1"/>
    <hyperlink ref="E9" location="'7.2'!A1" display="'7.2'!A1"/>
    <hyperlink ref="F9" location="'7.3'!A1" display="'7.3'!A1"/>
    <hyperlink ref="G9" location="'7.4'!A1" display="'7.4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zoomScaleNormal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" style="14" customWidth="1"/>
    <col min="2" max="2" width="37.28515625" style="1" customWidth="1"/>
    <col min="3" max="8" width="17.42578125" style="14" customWidth="1"/>
    <col min="9" max="12" width="13.85546875" style="14" customWidth="1"/>
    <col min="13" max="16384" width="9.140625" style="14"/>
  </cols>
  <sheetData>
    <row r="2" spans="1:12" ht="21.75" customHeight="1">
      <c r="B2" s="103" t="s">
        <v>99</v>
      </c>
      <c r="C2" s="97">
        <v>2022</v>
      </c>
      <c r="D2" s="98"/>
      <c r="E2" s="98"/>
      <c r="F2" s="98"/>
      <c r="G2" s="98"/>
      <c r="H2" s="98"/>
      <c r="I2" s="98"/>
      <c r="J2" s="98"/>
      <c r="K2" s="98"/>
      <c r="L2" s="98"/>
    </row>
    <row r="3" spans="1:12">
      <c r="B3" s="103"/>
      <c r="C3" s="85"/>
      <c r="D3" s="86"/>
      <c r="E3" s="86"/>
      <c r="F3" s="86"/>
      <c r="G3" s="86"/>
      <c r="H3" s="86"/>
      <c r="I3" s="86"/>
      <c r="J3" s="86"/>
      <c r="K3" s="86"/>
      <c r="L3" s="86"/>
    </row>
    <row r="4" spans="1:12">
      <c r="B4" s="103"/>
      <c r="C4" s="118" t="s">
        <v>0</v>
      </c>
      <c r="D4" s="118"/>
      <c r="E4" s="88" t="s">
        <v>103</v>
      </c>
      <c r="F4" s="89"/>
      <c r="G4" s="88" t="s">
        <v>110</v>
      </c>
      <c r="H4" s="89"/>
      <c r="I4" s="88" t="s">
        <v>112</v>
      </c>
      <c r="J4" s="89"/>
      <c r="K4" s="88" t="s">
        <v>111</v>
      </c>
      <c r="L4" s="89"/>
    </row>
    <row r="5" spans="1:12">
      <c r="B5" s="103"/>
      <c r="C5" s="26" t="s">
        <v>2</v>
      </c>
      <c r="D5" s="26" t="s">
        <v>1</v>
      </c>
      <c r="E5" s="26" t="s">
        <v>2</v>
      </c>
      <c r="F5" s="34" t="s">
        <v>1</v>
      </c>
      <c r="G5" s="34" t="s">
        <v>2</v>
      </c>
      <c r="H5" s="26" t="s">
        <v>119</v>
      </c>
      <c r="I5" s="48" t="s">
        <v>2</v>
      </c>
      <c r="J5" s="48" t="s">
        <v>119</v>
      </c>
      <c r="K5" s="48" t="s">
        <v>2</v>
      </c>
      <c r="L5" s="48" t="s">
        <v>119</v>
      </c>
    </row>
    <row r="6" spans="1:12">
      <c r="A6" s="18"/>
      <c r="B6" s="18" t="s">
        <v>4</v>
      </c>
      <c r="C6" s="39">
        <v>102846</v>
      </c>
      <c r="D6" s="40">
        <v>0.47599999999999998</v>
      </c>
      <c r="E6" s="39">
        <v>234691</v>
      </c>
      <c r="F6" s="40">
        <v>0.57799999999999996</v>
      </c>
      <c r="G6" s="39">
        <v>314466</v>
      </c>
      <c r="H6" s="40">
        <v>0.59099999999999997</v>
      </c>
      <c r="I6" s="39">
        <v>289438</v>
      </c>
      <c r="J6" s="40">
        <v>0.53700000000000003</v>
      </c>
      <c r="K6" s="39">
        <v>941441</v>
      </c>
      <c r="L6" s="40">
        <v>0.55600000000000005</v>
      </c>
    </row>
    <row r="7" spans="1:12" s="20" customFormat="1">
      <c r="A7" s="18"/>
      <c r="B7" s="18" t="s">
        <v>5</v>
      </c>
      <c r="C7" s="39">
        <v>25791</v>
      </c>
      <c r="D7" s="40">
        <v>0.11899999999999999</v>
      </c>
      <c r="E7" s="39">
        <v>28653</v>
      </c>
      <c r="F7" s="40">
        <v>7.0999999999999994E-2</v>
      </c>
      <c r="G7" s="39">
        <v>33401</v>
      </c>
      <c r="H7" s="40">
        <v>6.3E-2</v>
      </c>
      <c r="I7" s="39">
        <v>34108</v>
      </c>
      <c r="J7" s="40">
        <v>6.3E-2</v>
      </c>
      <c r="K7" s="39">
        <v>121954</v>
      </c>
      <c r="L7" s="40">
        <v>7.1999999999999995E-2</v>
      </c>
    </row>
    <row r="8" spans="1:12" s="20" customFormat="1">
      <c r="A8" s="53"/>
      <c r="B8" s="53" t="s">
        <v>3</v>
      </c>
      <c r="C8" s="39">
        <v>26317</v>
      </c>
      <c r="D8" s="40">
        <v>0.122</v>
      </c>
      <c r="E8" s="39">
        <v>45150</v>
      </c>
      <c r="F8" s="40">
        <v>0.111</v>
      </c>
      <c r="G8" s="39">
        <v>79366</v>
      </c>
      <c r="H8" s="40">
        <v>0.14899999999999999</v>
      </c>
      <c r="I8" s="39">
        <v>96617</v>
      </c>
      <c r="J8" s="40">
        <v>0.17899999999999999</v>
      </c>
      <c r="K8" s="39">
        <v>247450</v>
      </c>
      <c r="L8" s="40">
        <v>0.14599999999999999</v>
      </c>
    </row>
    <row r="9" spans="1:12" s="20" customFormat="1">
      <c r="A9" s="18"/>
      <c r="B9" s="18" t="s">
        <v>9</v>
      </c>
      <c r="C9" s="39">
        <v>9754</v>
      </c>
      <c r="D9" s="40">
        <v>4.4999999999999998E-2</v>
      </c>
      <c r="E9" s="39">
        <v>8991</v>
      </c>
      <c r="F9" s="40">
        <v>2.1999999999999999E-2</v>
      </c>
      <c r="G9" s="39">
        <v>16164</v>
      </c>
      <c r="H9" s="40">
        <v>0.03</v>
      </c>
      <c r="I9" s="39">
        <v>14604</v>
      </c>
      <c r="J9" s="40">
        <v>2.7E-2</v>
      </c>
      <c r="K9" s="39">
        <v>49512</v>
      </c>
      <c r="L9" s="40">
        <v>2.9000000000000001E-2</v>
      </c>
    </row>
    <row r="10" spans="1:12" s="20" customFormat="1">
      <c r="A10" s="18"/>
      <c r="B10" s="18" t="s">
        <v>8</v>
      </c>
      <c r="C10" s="39">
        <v>4274</v>
      </c>
      <c r="D10" s="40">
        <v>0.02</v>
      </c>
      <c r="E10" s="39">
        <v>9546</v>
      </c>
      <c r="F10" s="40">
        <v>2.4E-2</v>
      </c>
      <c r="G10" s="39">
        <v>11751</v>
      </c>
      <c r="H10" s="40">
        <v>2.1999999999999999E-2</v>
      </c>
      <c r="I10" s="39">
        <v>16250</v>
      </c>
      <c r="J10" s="40">
        <v>0.03</v>
      </c>
      <c r="K10" s="39">
        <v>41821</v>
      </c>
      <c r="L10" s="40">
        <v>2.5000000000000001E-2</v>
      </c>
    </row>
    <row r="11" spans="1:12" s="20" customFormat="1">
      <c r="A11" s="18"/>
      <c r="B11" s="18" t="s">
        <v>10</v>
      </c>
      <c r="C11" s="39">
        <v>8056</v>
      </c>
      <c r="D11" s="40">
        <v>3.6999999999999998E-2</v>
      </c>
      <c r="E11" s="39">
        <v>11822</v>
      </c>
      <c r="F11" s="40">
        <v>2.9000000000000001E-2</v>
      </c>
      <c r="G11" s="39">
        <v>7586</v>
      </c>
      <c r="H11" s="40">
        <v>1.4E-2</v>
      </c>
      <c r="I11" s="39">
        <v>9179</v>
      </c>
      <c r="J11" s="40">
        <v>1.7000000000000001E-2</v>
      </c>
      <c r="K11" s="39">
        <v>36643</v>
      </c>
      <c r="L11" s="40">
        <v>2.1999999999999999E-2</v>
      </c>
    </row>
    <row r="12" spans="1:12" s="20" customFormat="1">
      <c r="A12" s="54"/>
      <c r="B12" s="21" t="s">
        <v>118</v>
      </c>
      <c r="C12" s="39">
        <v>4756</v>
      </c>
      <c r="D12" s="40">
        <v>2.1999999999999999E-2</v>
      </c>
      <c r="E12" s="39">
        <v>14282</v>
      </c>
      <c r="F12" s="40">
        <v>3.5000000000000003E-2</v>
      </c>
      <c r="G12" s="39">
        <v>12487</v>
      </c>
      <c r="H12" s="40">
        <v>2.3E-2</v>
      </c>
      <c r="I12" s="39">
        <v>8610</v>
      </c>
      <c r="J12" s="40">
        <v>1.6E-2</v>
      </c>
      <c r="K12" s="39">
        <v>40135</v>
      </c>
      <c r="L12" s="40">
        <v>2.4E-2</v>
      </c>
    </row>
    <row r="13" spans="1:12" s="20" customFormat="1">
      <c r="A13" s="54"/>
      <c r="B13" s="21" t="s">
        <v>123</v>
      </c>
      <c r="C13" s="39">
        <v>4029</v>
      </c>
      <c r="D13" s="40">
        <v>1.9E-2</v>
      </c>
      <c r="E13" s="39">
        <v>5833</v>
      </c>
      <c r="F13" s="40">
        <v>1.4E-2</v>
      </c>
      <c r="G13" s="39">
        <v>4676</v>
      </c>
      <c r="H13" s="40">
        <v>8.9999999999999993E-3</v>
      </c>
      <c r="I13" s="39">
        <v>3872</v>
      </c>
      <c r="J13" s="40">
        <v>7.0000000000000001E-3</v>
      </c>
      <c r="K13" s="39">
        <v>18410</v>
      </c>
      <c r="L13" s="40">
        <v>1.0999999999999999E-2</v>
      </c>
    </row>
    <row r="14" spans="1:12">
      <c r="A14" s="54"/>
      <c r="B14" s="2" t="s">
        <v>121</v>
      </c>
      <c r="C14" s="22">
        <v>782</v>
      </c>
      <c r="D14" s="23">
        <v>4.0000000000000001E-3</v>
      </c>
      <c r="E14" s="22">
        <v>3597</v>
      </c>
      <c r="F14" s="23">
        <v>8.9999999999999993E-3</v>
      </c>
      <c r="G14" s="22">
        <v>4570</v>
      </c>
      <c r="H14" s="23">
        <v>8.9999999999999993E-3</v>
      </c>
      <c r="I14" s="22">
        <v>4327</v>
      </c>
      <c r="J14" s="23">
        <v>8.0000000000000002E-3</v>
      </c>
      <c r="K14" s="22">
        <v>13275</v>
      </c>
      <c r="L14" s="23">
        <v>8.0000000000000002E-3</v>
      </c>
    </row>
    <row r="15" spans="1:12">
      <c r="B15" s="2" t="s">
        <v>6</v>
      </c>
      <c r="C15" s="39">
        <v>2675</v>
      </c>
      <c r="D15" s="40">
        <v>1.2E-2</v>
      </c>
      <c r="E15" s="39">
        <v>4073</v>
      </c>
      <c r="F15" s="40">
        <v>0.01</v>
      </c>
      <c r="G15" s="39">
        <v>5404</v>
      </c>
      <c r="H15" s="40">
        <v>0.01</v>
      </c>
      <c r="I15" s="39">
        <v>8747</v>
      </c>
      <c r="J15" s="40">
        <v>1.6E-2</v>
      </c>
      <c r="K15" s="39">
        <v>20899</v>
      </c>
      <c r="L15" s="40">
        <v>1.2E-2</v>
      </c>
    </row>
    <row r="16" spans="1:12">
      <c r="B16" s="2" t="s">
        <v>124</v>
      </c>
      <c r="C16" s="39">
        <v>1645</v>
      </c>
      <c r="D16" s="40">
        <v>8.0000000000000002E-3</v>
      </c>
      <c r="E16" s="39">
        <v>4067</v>
      </c>
      <c r="F16" s="40">
        <v>0.01</v>
      </c>
      <c r="G16" s="39">
        <v>3954</v>
      </c>
      <c r="H16" s="40">
        <v>7.0000000000000001E-3</v>
      </c>
      <c r="I16" s="39">
        <v>1943</v>
      </c>
      <c r="J16" s="40">
        <v>4.0000000000000001E-3</v>
      </c>
      <c r="K16" s="39">
        <v>11610</v>
      </c>
      <c r="L16" s="40">
        <v>7.0000000000000001E-3</v>
      </c>
    </row>
    <row r="17" spans="2:12">
      <c r="B17" s="2" t="s">
        <v>122</v>
      </c>
      <c r="C17" s="39">
        <v>2085</v>
      </c>
      <c r="D17" s="40">
        <v>0.01</v>
      </c>
      <c r="E17" s="39">
        <v>5762</v>
      </c>
      <c r="F17" s="40">
        <v>1.4E-2</v>
      </c>
      <c r="G17" s="39">
        <v>4327</v>
      </c>
      <c r="H17" s="40">
        <v>8.0000000000000002E-3</v>
      </c>
      <c r="I17" s="39">
        <v>5137</v>
      </c>
      <c r="J17" s="40">
        <v>0.01</v>
      </c>
      <c r="K17" s="39">
        <v>17311</v>
      </c>
      <c r="L17" s="40">
        <v>0.01</v>
      </c>
    </row>
    <row r="18" spans="2:12">
      <c r="B18" s="3" t="s">
        <v>127</v>
      </c>
      <c r="C18" s="39">
        <v>3654</v>
      </c>
      <c r="D18" s="40">
        <v>1.7000000000000001E-2</v>
      </c>
      <c r="E18" s="39">
        <v>4209</v>
      </c>
      <c r="F18" s="40">
        <v>0.01</v>
      </c>
      <c r="G18" s="39">
        <v>3983</v>
      </c>
      <c r="H18" s="40">
        <v>7.0000000000000001E-3</v>
      </c>
      <c r="I18" s="39">
        <v>4672</v>
      </c>
      <c r="J18" s="40">
        <v>8.9999999999999993E-3</v>
      </c>
      <c r="K18" s="39">
        <v>16519</v>
      </c>
      <c r="L18" s="40">
        <v>0.01</v>
      </c>
    </row>
    <row r="19" spans="2:12">
      <c r="B19" s="3" t="s">
        <v>125</v>
      </c>
      <c r="C19" s="39">
        <v>2400</v>
      </c>
      <c r="D19" s="40">
        <v>1.0999999999999999E-2</v>
      </c>
      <c r="E19" s="39">
        <v>3561</v>
      </c>
      <c r="F19" s="40">
        <v>8.9999999999999993E-3</v>
      </c>
      <c r="G19" s="39">
        <v>3717</v>
      </c>
      <c r="H19" s="40">
        <v>7.0000000000000001E-3</v>
      </c>
      <c r="I19" s="39">
        <v>3198</v>
      </c>
      <c r="J19" s="40">
        <v>6.0000000000000001E-3</v>
      </c>
      <c r="K19" s="39">
        <v>12877</v>
      </c>
      <c r="L19" s="40">
        <v>8.0000000000000002E-3</v>
      </c>
    </row>
    <row r="20" spans="2:12">
      <c r="B20" s="39" t="s">
        <v>126</v>
      </c>
      <c r="C20" s="39">
        <v>2496</v>
      </c>
      <c r="D20" s="40">
        <v>1.2E-2</v>
      </c>
      <c r="E20" s="39">
        <v>2726</v>
      </c>
      <c r="F20" s="40">
        <v>7.0000000000000001E-3</v>
      </c>
      <c r="G20" s="39">
        <v>2189</v>
      </c>
      <c r="H20" s="40">
        <v>4.0000000000000001E-3</v>
      </c>
      <c r="I20" s="39">
        <v>6912</v>
      </c>
      <c r="J20" s="40">
        <v>1.2999999999999999E-2</v>
      </c>
      <c r="K20" s="39">
        <v>14324</v>
      </c>
      <c r="L20" s="40">
        <v>8.0000000000000002E-3</v>
      </c>
    </row>
    <row r="21" spans="2:12">
      <c r="B21" s="39" t="s">
        <v>114</v>
      </c>
      <c r="C21" s="39">
        <v>22042</v>
      </c>
      <c r="D21" s="40">
        <v>0.10200000000000004</v>
      </c>
      <c r="E21" s="39">
        <v>34365</v>
      </c>
      <c r="F21" s="40">
        <v>8.5000000000000034E-2</v>
      </c>
      <c r="G21" s="39">
        <v>35037</v>
      </c>
      <c r="H21" s="40">
        <v>6.7000000000000032E-2</v>
      </c>
      <c r="I21" s="39">
        <v>44073</v>
      </c>
      <c r="J21" s="40">
        <v>8.100000000000003E-2</v>
      </c>
      <c r="K21" s="39">
        <v>135521</v>
      </c>
      <c r="L21" s="40">
        <v>7.5000000000000011E-2</v>
      </c>
    </row>
    <row r="22" spans="2:12">
      <c r="C22" s="30"/>
      <c r="D22" s="31"/>
      <c r="E22" s="30"/>
      <c r="F22" s="31"/>
      <c r="G22" s="30"/>
      <c r="H22" s="31"/>
    </row>
    <row r="24" spans="2:12">
      <c r="B24" s="91" t="s">
        <v>102</v>
      </c>
      <c r="C24" s="92"/>
      <c r="D24" s="93"/>
    </row>
  </sheetData>
  <mergeCells count="8">
    <mergeCell ref="I4:J4"/>
    <mergeCell ref="K4:L4"/>
    <mergeCell ref="C2:L3"/>
    <mergeCell ref="B24:D24"/>
    <mergeCell ref="B2:B5"/>
    <mergeCell ref="C4:D4"/>
    <mergeCell ref="E4:F4"/>
    <mergeCell ref="G4:H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zoomScaleNormal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2" max="2" width="30.5703125" customWidth="1"/>
    <col min="3" max="8" width="16.140625" customWidth="1"/>
    <col min="9" max="9" width="13.5703125" customWidth="1"/>
    <col min="10" max="11" width="15.7109375" customWidth="1"/>
    <col min="12" max="12" width="15.85546875" customWidth="1"/>
  </cols>
  <sheetData>
    <row r="2" spans="2:12" ht="15" customHeight="1">
      <c r="B2" s="103" t="s">
        <v>99</v>
      </c>
      <c r="C2" s="97">
        <v>2023</v>
      </c>
      <c r="D2" s="98"/>
      <c r="E2" s="98"/>
      <c r="F2" s="98"/>
      <c r="G2" s="98"/>
      <c r="H2" s="98"/>
      <c r="I2" s="98"/>
      <c r="J2" s="98"/>
      <c r="K2" s="98"/>
      <c r="L2" s="98"/>
    </row>
    <row r="3" spans="2:12">
      <c r="B3" s="103"/>
      <c r="C3" s="97"/>
      <c r="D3" s="98"/>
      <c r="E3" s="98"/>
      <c r="F3" s="98"/>
      <c r="G3" s="98"/>
      <c r="H3" s="98"/>
      <c r="I3" s="98"/>
      <c r="J3" s="98"/>
      <c r="K3" s="98"/>
      <c r="L3" s="98"/>
    </row>
    <row r="4" spans="2:12" ht="15" customHeight="1">
      <c r="B4" s="103"/>
      <c r="C4" s="118" t="s">
        <v>0</v>
      </c>
      <c r="D4" s="118"/>
      <c r="E4" s="88" t="s">
        <v>103</v>
      </c>
      <c r="F4" s="89"/>
      <c r="G4" s="88" t="s">
        <v>110</v>
      </c>
      <c r="H4" s="89"/>
      <c r="I4" s="88" t="s">
        <v>112</v>
      </c>
      <c r="J4" s="89"/>
      <c r="K4" s="88" t="s">
        <v>111</v>
      </c>
      <c r="L4" s="89"/>
    </row>
    <row r="5" spans="2:12">
      <c r="B5" s="103"/>
      <c r="C5" s="65" t="s">
        <v>2</v>
      </c>
      <c r="D5" s="65" t="s">
        <v>1</v>
      </c>
      <c r="E5" s="65" t="s">
        <v>2</v>
      </c>
      <c r="F5" s="65" t="s">
        <v>1</v>
      </c>
      <c r="G5" s="65" t="s">
        <v>2</v>
      </c>
      <c r="H5" s="65" t="s">
        <v>119</v>
      </c>
      <c r="I5" s="65" t="s">
        <v>2</v>
      </c>
      <c r="J5" s="65" t="s">
        <v>119</v>
      </c>
      <c r="K5" s="65" t="s">
        <v>2</v>
      </c>
      <c r="L5" s="65" t="s">
        <v>119</v>
      </c>
    </row>
    <row r="6" spans="2:12">
      <c r="B6" s="61" t="s">
        <v>4</v>
      </c>
      <c r="C6" s="60">
        <v>234116</v>
      </c>
      <c r="D6" s="62">
        <v>0.52200000000000002</v>
      </c>
      <c r="E6" s="60">
        <v>236736</v>
      </c>
      <c r="F6" s="62">
        <v>0.435</v>
      </c>
      <c r="G6" s="60">
        <v>279445</v>
      </c>
      <c r="H6" s="62">
        <v>0.432</v>
      </c>
      <c r="I6" s="60">
        <v>258244</v>
      </c>
      <c r="J6" s="62">
        <v>0.42499999999999999</v>
      </c>
      <c r="K6" s="60">
        <v>1008541</v>
      </c>
      <c r="L6" s="62">
        <v>0.44900000000000001</v>
      </c>
    </row>
    <row r="7" spans="2:12">
      <c r="B7" s="61" t="s">
        <v>5</v>
      </c>
      <c r="C7" s="60">
        <v>64326</v>
      </c>
      <c r="D7" s="62">
        <v>0.14299999999999999</v>
      </c>
      <c r="E7" s="60">
        <v>78512</v>
      </c>
      <c r="F7" s="62">
        <v>0.14399999999999999</v>
      </c>
      <c r="G7" s="60">
        <v>107642</v>
      </c>
      <c r="H7" s="62">
        <v>0.16600000000000001</v>
      </c>
      <c r="I7" s="60">
        <v>98500</v>
      </c>
      <c r="J7" s="62">
        <v>0.16200000000000001</v>
      </c>
      <c r="K7" s="60">
        <v>348980</v>
      </c>
      <c r="L7" s="62">
        <v>0.155</v>
      </c>
    </row>
    <row r="8" spans="2:12">
      <c r="B8" s="53" t="s">
        <v>3</v>
      </c>
      <c r="C8" s="60">
        <v>31459</v>
      </c>
      <c r="D8" s="62">
        <v>7.0000000000000007E-2</v>
      </c>
      <c r="E8" s="60">
        <v>79874</v>
      </c>
      <c r="F8" s="62">
        <v>0.14699999999999999</v>
      </c>
      <c r="G8" s="60">
        <v>97248</v>
      </c>
      <c r="H8" s="62">
        <v>0.15</v>
      </c>
      <c r="I8" s="60">
        <v>83449</v>
      </c>
      <c r="J8" s="62">
        <v>0.13700000000000001</v>
      </c>
      <c r="K8" s="60">
        <v>292029</v>
      </c>
      <c r="L8" s="62">
        <v>0.13</v>
      </c>
    </row>
    <row r="9" spans="2:12">
      <c r="B9" s="61" t="s">
        <v>9</v>
      </c>
      <c r="C9" s="60">
        <v>15495</v>
      </c>
      <c r="D9" s="62">
        <v>3.5000000000000003E-2</v>
      </c>
      <c r="E9" s="60">
        <v>17464</v>
      </c>
      <c r="F9" s="62">
        <v>3.2000000000000001E-2</v>
      </c>
      <c r="G9" s="60">
        <v>17905</v>
      </c>
      <c r="H9" s="62">
        <v>2.8000000000000001E-2</v>
      </c>
      <c r="I9" s="60">
        <v>23568</v>
      </c>
      <c r="J9" s="62">
        <v>3.9E-2</v>
      </c>
      <c r="K9" s="60">
        <v>74432</v>
      </c>
      <c r="L9" s="62">
        <v>3.3000000000000002E-2</v>
      </c>
    </row>
    <row r="10" spans="2:12">
      <c r="B10" s="61" t="s">
        <v>8</v>
      </c>
      <c r="C10" s="60">
        <v>11000</v>
      </c>
      <c r="D10" s="62">
        <v>2.5000000000000001E-2</v>
      </c>
      <c r="E10" s="60">
        <v>15044</v>
      </c>
      <c r="F10" s="62">
        <v>2.8000000000000001E-2</v>
      </c>
      <c r="G10" s="60">
        <v>16334</v>
      </c>
      <c r="H10" s="62">
        <v>2.5000000000000001E-2</v>
      </c>
      <c r="I10" s="60">
        <v>14084</v>
      </c>
      <c r="J10" s="62">
        <v>2.3E-2</v>
      </c>
      <c r="K10" s="60">
        <v>56463</v>
      </c>
      <c r="L10" s="62">
        <v>2.5000000000000001E-2</v>
      </c>
    </row>
    <row r="11" spans="2:12">
      <c r="B11" s="59" t="s">
        <v>6</v>
      </c>
      <c r="C11" s="60">
        <v>7765</v>
      </c>
      <c r="D11" s="62">
        <v>1.7000000000000001E-2</v>
      </c>
      <c r="E11" s="60">
        <v>14962</v>
      </c>
      <c r="F11" s="62">
        <v>2.8000000000000001E-2</v>
      </c>
      <c r="G11" s="60">
        <v>9344</v>
      </c>
      <c r="H11" s="62">
        <v>1.4E-2</v>
      </c>
      <c r="I11" s="60">
        <v>13055</v>
      </c>
      <c r="J11" s="62">
        <v>2.1000000000000001E-2</v>
      </c>
      <c r="K11" s="60">
        <v>45125</v>
      </c>
      <c r="L11" s="62">
        <v>0.02</v>
      </c>
    </row>
    <row r="12" spans="2:12">
      <c r="B12" s="61" t="s">
        <v>10</v>
      </c>
      <c r="C12" s="60">
        <v>12541</v>
      </c>
      <c r="D12" s="62">
        <v>2.8000000000000001E-2</v>
      </c>
      <c r="E12" s="60">
        <v>9311</v>
      </c>
      <c r="F12" s="62">
        <v>1.7000000000000001E-2</v>
      </c>
      <c r="G12" s="60">
        <v>11300</v>
      </c>
      <c r="H12" s="62">
        <v>1.7000000000000001E-2</v>
      </c>
      <c r="I12" s="60">
        <v>13039</v>
      </c>
      <c r="J12" s="62">
        <v>2.1000000000000001E-2</v>
      </c>
      <c r="K12" s="60">
        <v>46191</v>
      </c>
      <c r="L12" s="62">
        <v>2.1000000000000001E-2</v>
      </c>
    </row>
    <row r="13" spans="2:12">
      <c r="B13" s="59" t="s">
        <v>121</v>
      </c>
      <c r="C13" s="60">
        <v>4102</v>
      </c>
      <c r="D13" s="62">
        <v>8.9999999999999993E-3</v>
      </c>
      <c r="E13" s="60">
        <v>9235</v>
      </c>
      <c r="F13" s="62">
        <v>1.7000000000000001E-2</v>
      </c>
      <c r="G13" s="60">
        <v>9321</v>
      </c>
      <c r="H13" s="62">
        <v>1.4E-2</v>
      </c>
      <c r="I13" s="60">
        <v>7977</v>
      </c>
      <c r="J13" s="62">
        <v>1.2999999999999999E-2</v>
      </c>
      <c r="K13" s="60">
        <v>30635</v>
      </c>
      <c r="L13" s="62">
        <v>1.4E-2</v>
      </c>
    </row>
    <row r="14" spans="2:12">
      <c r="B14" s="59" t="s">
        <v>122</v>
      </c>
      <c r="C14" s="60">
        <v>8824</v>
      </c>
      <c r="D14" s="62">
        <v>0.02</v>
      </c>
      <c r="E14" s="60">
        <v>5673</v>
      </c>
      <c r="F14" s="62">
        <v>0.01</v>
      </c>
      <c r="G14" s="60">
        <v>4143</v>
      </c>
      <c r="H14" s="62">
        <v>6.0000000000000001E-3</v>
      </c>
      <c r="I14" s="60">
        <v>5642</v>
      </c>
      <c r="J14" s="62">
        <v>8.9999999999999993E-3</v>
      </c>
      <c r="K14" s="60">
        <v>24282</v>
      </c>
      <c r="L14" s="62">
        <v>1.0999999999999999E-2</v>
      </c>
    </row>
    <row r="15" spans="2:12">
      <c r="B15" s="60" t="s">
        <v>126</v>
      </c>
      <c r="C15" s="60">
        <v>4744</v>
      </c>
      <c r="D15" s="62">
        <v>1.0999999999999999E-2</v>
      </c>
      <c r="E15" s="60">
        <v>8351</v>
      </c>
      <c r="F15" s="62">
        <v>1.4999999999999999E-2</v>
      </c>
      <c r="G15" s="60">
        <v>2530</v>
      </c>
      <c r="H15" s="62">
        <v>4.0000000000000001E-3</v>
      </c>
      <c r="I15" s="60">
        <v>6746</v>
      </c>
      <c r="J15" s="62">
        <v>1.0999999999999999E-2</v>
      </c>
      <c r="K15" s="60">
        <v>22371</v>
      </c>
      <c r="L15" s="62">
        <v>0.01</v>
      </c>
    </row>
    <row r="16" spans="2:12">
      <c r="B16" s="60" t="s">
        <v>114</v>
      </c>
      <c r="C16" s="60">
        <v>66842</v>
      </c>
      <c r="D16" s="62">
        <v>0.14700000000000005</v>
      </c>
      <c r="E16" s="60">
        <v>91155</v>
      </c>
      <c r="F16" s="62">
        <v>0.16700000000000004</v>
      </c>
      <c r="G16" s="60">
        <v>118456</v>
      </c>
      <c r="H16" s="62">
        <v>0.18300000000000008</v>
      </c>
      <c r="I16" s="60">
        <v>101824</v>
      </c>
      <c r="J16" s="62">
        <v>0.16600000000000006</v>
      </c>
      <c r="K16" s="60">
        <v>378277</v>
      </c>
      <c r="L16" s="62">
        <v>0.16200000000000003</v>
      </c>
    </row>
    <row r="18" spans="2:4">
      <c r="B18" s="91" t="s">
        <v>102</v>
      </c>
      <c r="C18" s="92"/>
      <c r="D18" s="93"/>
    </row>
  </sheetData>
  <mergeCells count="8">
    <mergeCell ref="B18:D18"/>
    <mergeCell ref="I4:J4"/>
    <mergeCell ref="K4:L4"/>
    <mergeCell ref="C2:L3"/>
    <mergeCell ref="G4:H4"/>
    <mergeCell ref="B2:B5"/>
    <mergeCell ref="C4:D4"/>
    <mergeCell ref="E4:F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65"/>
  <sheetViews>
    <sheetView workbookViewId="0">
      <pane xSplit="2" ySplit="4" topLeftCell="N5" activePane="bottomRight" state="frozen"/>
      <selection pane="topRight" activeCell="C1" sqref="C1"/>
      <selection pane="bottomLeft" activeCell="A8" sqref="A8"/>
      <selection pane="bottomRight" activeCell="B2" sqref="B2:B4"/>
    </sheetView>
  </sheetViews>
  <sheetFormatPr defaultRowHeight="15"/>
  <cols>
    <col min="1" max="1" width="4.140625" customWidth="1"/>
    <col min="2" max="2" width="34.7109375" customWidth="1"/>
    <col min="3" max="7" width="16" customWidth="1"/>
    <col min="8" max="8" width="16.7109375" customWidth="1"/>
    <col min="9" max="10" width="15.28515625" customWidth="1"/>
    <col min="11" max="11" width="15.28515625" style="14" customWidth="1"/>
    <col min="12" max="12" width="15.28515625" customWidth="1"/>
    <col min="13" max="13" width="15.28515625" style="14" customWidth="1"/>
    <col min="14" max="16" width="19.42578125" customWidth="1"/>
    <col min="17" max="17" width="19.42578125" style="58" customWidth="1"/>
    <col min="18" max="18" width="19.42578125" customWidth="1"/>
    <col min="19" max="19" width="11.5703125" customWidth="1"/>
    <col min="20" max="20" width="13.7109375" customWidth="1"/>
    <col min="21" max="21" width="12.42578125" customWidth="1"/>
    <col min="22" max="22" width="14.28515625" customWidth="1"/>
  </cols>
  <sheetData>
    <row r="2" spans="2:22" ht="18.75" customHeight="1">
      <c r="B2" s="94" t="s">
        <v>95</v>
      </c>
      <c r="C2" s="97">
        <v>2019</v>
      </c>
      <c r="D2" s="122"/>
      <c r="E2" s="122"/>
      <c r="F2" s="122"/>
      <c r="G2" s="99"/>
      <c r="H2" s="125">
        <v>2020</v>
      </c>
      <c r="I2" s="82">
        <v>2022</v>
      </c>
      <c r="J2" s="83"/>
      <c r="K2" s="83"/>
      <c r="L2" s="83"/>
      <c r="M2" s="84"/>
      <c r="N2" s="82">
        <v>2023</v>
      </c>
      <c r="O2" s="83"/>
      <c r="P2" s="83"/>
      <c r="Q2" s="83"/>
      <c r="R2" s="84"/>
      <c r="S2" s="82">
        <v>2024</v>
      </c>
      <c r="T2" s="83"/>
      <c r="U2" s="83"/>
      <c r="V2" s="84"/>
    </row>
    <row r="3" spans="2:22">
      <c r="B3" s="95"/>
      <c r="C3" s="123"/>
      <c r="D3" s="124"/>
      <c r="E3" s="124"/>
      <c r="F3" s="124"/>
      <c r="G3" s="99"/>
      <c r="H3" s="126"/>
      <c r="I3" s="85"/>
      <c r="J3" s="86"/>
      <c r="K3" s="86"/>
      <c r="L3" s="86"/>
      <c r="M3" s="87"/>
      <c r="N3" s="85"/>
      <c r="O3" s="86"/>
      <c r="P3" s="86"/>
      <c r="Q3" s="86"/>
      <c r="R3" s="87"/>
      <c r="S3" s="85"/>
      <c r="T3" s="86"/>
      <c r="U3" s="86"/>
      <c r="V3" s="87"/>
    </row>
    <row r="4" spans="2:22">
      <c r="B4" s="95"/>
      <c r="C4" s="16" t="s">
        <v>0</v>
      </c>
      <c r="D4" s="19" t="s">
        <v>103</v>
      </c>
      <c r="E4" s="25" t="s">
        <v>110</v>
      </c>
      <c r="F4" s="26" t="s">
        <v>112</v>
      </c>
      <c r="G4" s="26" t="s">
        <v>111</v>
      </c>
      <c r="H4" s="26" t="s">
        <v>0</v>
      </c>
      <c r="I4" s="26" t="s">
        <v>0</v>
      </c>
      <c r="J4" s="26" t="s">
        <v>103</v>
      </c>
      <c r="K4" s="34" t="s">
        <v>110</v>
      </c>
      <c r="L4" s="26" t="s">
        <v>112</v>
      </c>
      <c r="M4" s="48" t="s">
        <v>111</v>
      </c>
      <c r="N4" s="45" t="s">
        <v>0</v>
      </c>
      <c r="O4" s="51" t="s">
        <v>103</v>
      </c>
      <c r="P4" s="51" t="s">
        <v>110</v>
      </c>
      <c r="Q4" s="65" t="s">
        <v>112</v>
      </c>
      <c r="R4" s="51" t="s">
        <v>111</v>
      </c>
      <c r="S4" s="69" t="s">
        <v>0</v>
      </c>
      <c r="T4" s="69" t="s">
        <v>103</v>
      </c>
      <c r="U4" s="69" t="s">
        <v>110</v>
      </c>
      <c r="V4" s="69" t="s">
        <v>111</v>
      </c>
    </row>
    <row r="5" spans="2:22">
      <c r="B5" s="2" t="s">
        <v>53</v>
      </c>
      <c r="C5" s="3">
        <v>1648374</v>
      </c>
      <c r="D5" s="3">
        <v>2140856</v>
      </c>
      <c r="E5" s="3">
        <v>3127590</v>
      </c>
      <c r="F5" s="3">
        <v>2396870</v>
      </c>
      <c r="G5" s="3">
        <v>9313690</v>
      </c>
      <c r="H5" s="3">
        <v>1760624</v>
      </c>
      <c r="I5" s="3">
        <v>1394399</v>
      </c>
      <c r="J5" s="3">
        <v>2318127</v>
      </c>
      <c r="K5" s="39">
        <v>3372514</v>
      </c>
      <c r="L5" s="39">
        <v>3236431.7548658755</v>
      </c>
      <c r="M5" s="39">
        <v>10321472</v>
      </c>
      <c r="N5" s="39">
        <v>2736519</v>
      </c>
      <c r="O5" s="39">
        <v>3269749</v>
      </c>
      <c r="P5" s="39">
        <v>4653988</v>
      </c>
      <c r="Q5" s="60">
        <v>4010671</v>
      </c>
      <c r="R5" s="60">
        <f>Q5+P5+O5+N5</f>
        <v>14670927</v>
      </c>
      <c r="S5" s="60">
        <v>3353672</v>
      </c>
      <c r="T5" s="60">
        <v>3525074</v>
      </c>
      <c r="U5" s="60">
        <v>4740031</v>
      </c>
      <c r="V5" s="60">
        <v>11618778</v>
      </c>
    </row>
    <row r="6" spans="2:22">
      <c r="B6" s="2" t="s">
        <v>54</v>
      </c>
      <c r="C6" s="17">
        <v>3.4</v>
      </c>
      <c r="D6" s="17">
        <v>3.82</v>
      </c>
      <c r="E6" s="17">
        <v>4.5</v>
      </c>
      <c r="F6" s="3">
        <v>4</v>
      </c>
      <c r="G6" s="3">
        <v>3.9</v>
      </c>
      <c r="H6" s="3">
        <v>3.9</v>
      </c>
      <c r="I6" s="3">
        <v>6.4</v>
      </c>
      <c r="J6" s="3">
        <v>5.7</v>
      </c>
      <c r="K6" s="43">
        <v>6.3</v>
      </c>
      <c r="L6" s="43">
        <v>6.0042219760566393</v>
      </c>
      <c r="M6" s="43">
        <v>6.1</v>
      </c>
      <c r="N6" s="43">
        <v>6.1</v>
      </c>
      <c r="O6" s="43">
        <v>6</v>
      </c>
      <c r="P6" s="43">
        <v>7.2</v>
      </c>
      <c r="Q6" s="66">
        <v>6.6</v>
      </c>
      <c r="R6" s="66">
        <v>6.5</v>
      </c>
      <c r="S6" s="66">
        <v>6.4</v>
      </c>
      <c r="T6" s="66">
        <v>6.3</v>
      </c>
      <c r="U6" s="66">
        <v>7.9</v>
      </c>
      <c r="V6" s="66">
        <v>6.9</v>
      </c>
    </row>
    <row r="7" spans="2:22">
      <c r="F7" s="14"/>
      <c r="G7" s="14"/>
      <c r="H7" s="14"/>
      <c r="I7" s="14"/>
      <c r="J7" s="14"/>
    </row>
    <row r="8" spans="2:22">
      <c r="B8" s="91" t="s">
        <v>102</v>
      </c>
      <c r="C8" s="93"/>
      <c r="D8" s="14"/>
      <c r="F8" s="14"/>
      <c r="G8" s="14"/>
      <c r="H8" s="14"/>
      <c r="I8" s="14"/>
      <c r="J8" s="14"/>
    </row>
    <row r="9" spans="2:22">
      <c r="F9" s="14"/>
      <c r="G9" s="14"/>
      <c r="H9" s="14"/>
      <c r="I9" s="14"/>
      <c r="J9" s="14"/>
    </row>
    <row r="10" spans="2:22">
      <c r="D10" s="14"/>
      <c r="E10" s="14"/>
      <c r="F10" s="14"/>
      <c r="G10" s="14"/>
      <c r="H10" s="14"/>
      <c r="I10" s="14"/>
      <c r="J10" s="14"/>
    </row>
    <row r="11" spans="2:22" ht="26.25" customHeight="1">
      <c r="B11" s="119" t="s">
        <v>117</v>
      </c>
      <c r="C11" s="120"/>
      <c r="D11" s="120"/>
      <c r="E11" s="120"/>
      <c r="F11" s="120"/>
      <c r="G11" s="120"/>
      <c r="H11" s="121"/>
      <c r="I11" s="14"/>
      <c r="J11" s="14"/>
      <c r="L11" s="14"/>
      <c r="N11" s="14"/>
      <c r="O11" s="14"/>
      <c r="P11" s="14"/>
      <c r="R11" s="14"/>
    </row>
    <row r="12" spans="2:22">
      <c r="F12" s="14"/>
      <c r="G12" s="14"/>
      <c r="H12" s="14"/>
      <c r="I12" s="14"/>
      <c r="J12" s="14"/>
      <c r="L12" s="14"/>
      <c r="N12" s="14"/>
      <c r="O12" s="14"/>
      <c r="P12" s="14"/>
      <c r="R12" s="14"/>
    </row>
    <row r="13" spans="2:22">
      <c r="G13" s="14"/>
      <c r="H13" s="14"/>
      <c r="I13" s="14"/>
      <c r="J13" s="14"/>
      <c r="L13" s="14"/>
      <c r="N13" s="14"/>
      <c r="O13" s="14"/>
      <c r="P13" s="14"/>
      <c r="R13" s="14"/>
    </row>
    <row r="14" spans="2:22">
      <c r="E14" s="14"/>
      <c r="F14" s="14"/>
      <c r="G14" s="14"/>
      <c r="H14" s="14"/>
      <c r="I14" s="14"/>
      <c r="J14" s="14"/>
      <c r="L14" s="14"/>
      <c r="N14" s="14"/>
      <c r="O14" s="14"/>
      <c r="P14" s="14"/>
      <c r="R14" s="14"/>
      <c r="S14" s="14"/>
      <c r="T14" s="14"/>
    </row>
    <row r="15" spans="2:22">
      <c r="E15" s="14"/>
      <c r="F15" s="14"/>
      <c r="G15" s="14"/>
      <c r="H15" s="14"/>
      <c r="I15" s="14"/>
      <c r="J15" s="14"/>
      <c r="L15" s="14"/>
      <c r="N15" s="14"/>
      <c r="O15" s="14"/>
      <c r="P15" s="14"/>
      <c r="R15" s="14"/>
      <c r="S15" s="14"/>
      <c r="T15" s="14"/>
    </row>
    <row r="16" spans="2:22">
      <c r="E16" s="14"/>
      <c r="F16" s="14"/>
      <c r="G16" s="14"/>
      <c r="H16" s="14"/>
      <c r="I16" s="14"/>
      <c r="J16" s="14"/>
      <c r="L16" s="14"/>
      <c r="N16" s="14"/>
      <c r="O16" s="14"/>
      <c r="P16" s="14"/>
      <c r="R16" s="14"/>
      <c r="S16" s="14"/>
      <c r="T16" s="14"/>
    </row>
    <row r="17" spans="5:20">
      <c r="E17" s="14"/>
      <c r="F17" s="14"/>
      <c r="G17" s="14"/>
      <c r="H17" s="14"/>
      <c r="I17" s="14"/>
      <c r="J17" s="14"/>
      <c r="L17" s="14"/>
      <c r="N17" s="14"/>
      <c r="O17" s="14"/>
      <c r="P17" s="14"/>
      <c r="R17" s="14"/>
      <c r="S17" s="14"/>
      <c r="T17" s="14"/>
    </row>
    <row r="18" spans="5:20">
      <c r="E18" s="14"/>
      <c r="F18" s="14"/>
      <c r="G18" s="14"/>
      <c r="H18" s="14"/>
      <c r="I18" s="14"/>
      <c r="J18" s="14"/>
      <c r="L18" s="14"/>
      <c r="N18" s="14"/>
      <c r="O18" s="14"/>
      <c r="P18" s="14"/>
      <c r="R18" s="14"/>
      <c r="S18" s="14"/>
      <c r="T18" s="14"/>
    </row>
    <row r="19" spans="5:20">
      <c r="E19" s="14"/>
      <c r="F19" s="14"/>
      <c r="G19" s="14"/>
      <c r="H19" s="14"/>
      <c r="I19" s="14"/>
      <c r="J19" s="14"/>
      <c r="L19" s="14"/>
      <c r="N19" s="14"/>
      <c r="O19" s="14"/>
      <c r="P19" s="14"/>
      <c r="R19" s="14"/>
      <c r="S19" s="14"/>
      <c r="T19" s="14"/>
    </row>
    <row r="20" spans="5:20">
      <c r="E20" s="14"/>
      <c r="F20" s="14"/>
      <c r="G20" s="14"/>
      <c r="H20" s="14"/>
      <c r="I20" s="14"/>
      <c r="J20" s="14"/>
      <c r="L20" s="14"/>
      <c r="N20" s="14"/>
      <c r="O20" s="14"/>
      <c r="P20" s="14"/>
      <c r="R20" s="14"/>
      <c r="S20" s="14"/>
      <c r="T20" s="14"/>
    </row>
    <row r="21" spans="5:20">
      <c r="G21" s="14"/>
      <c r="H21" s="14"/>
      <c r="I21" s="14"/>
      <c r="J21" s="14"/>
      <c r="L21" s="14"/>
      <c r="N21" s="14"/>
      <c r="O21" s="14"/>
      <c r="P21" s="14"/>
      <c r="R21" s="14"/>
    </row>
    <row r="22" spans="5:20">
      <c r="G22" s="14"/>
      <c r="H22" s="14"/>
      <c r="I22" s="14"/>
      <c r="J22" s="14"/>
      <c r="L22" s="14"/>
      <c r="N22" s="14"/>
      <c r="O22" s="14"/>
      <c r="P22" s="14"/>
      <c r="R22" s="14"/>
    </row>
    <row r="23" spans="5:20">
      <c r="G23" s="14"/>
      <c r="H23" s="14"/>
      <c r="I23" s="14"/>
      <c r="J23" s="14"/>
      <c r="L23" s="14"/>
      <c r="N23" s="14"/>
      <c r="O23" s="14"/>
      <c r="P23" s="14"/>
      <c r="R23" s="14"/>
    </row>
    <row r="24" spans="5:20">
      <c r="G24" s="14"/>
      <c r="H24" s="14"/>
      <c r="I24" s="14"/>
      <c r="J24" s="14"/>
      <c r="L24" s="14"/>
      <c r="N24" s="14"/>
      <c r="O24" s="14"/>
      <c r="P24" s="14"/>
      <c r="R24" s="14"/>
    </row>
    <row r="25" spans="5:20">
      <c r="G25" s="14"/>
      <c r="H25" s="14"/>
      <c r="I25" s="14"/>
      <c r="J25" s="14"/>
      <c r="L25" s="14"/>
      <c r="N25" s="14"/>
      <c r="O25" s="14"/>
      <c r="P25" s="14"/>
      <c r="R25" s="14"/>
    </row>
    <row r="26" spans="5:20">
      <c r="G26" s="14"/>
      <c r="H26" s="14"/>
      <c r="I26" s="14"/>
      <c r="J26" s="14"/>
      <c r="L26" s="14"/>
      <c r="N26" s="14"/>
      <c r="O26" s="14"/>
      <c r="P26" s="14"/>
      <c r="R26" s="14"/>
    </row>
    <row r="27" spans="5:20">
      <c r="G27" s="14"/>
      <c r="H27" s="14"/>
      <c r="I27" s="14"/>
      <c r="J27" s="14"/>
      <c r="L27" s="14"/>
      <c r="N27" s="14"/>
      <c r="O27" s="14"/>
      <c r="P27" s="14"/>
      <c r="R27" s="14"/>
    </row>
    <row r="28" spans="5:20">
      <c r="G28" s="14"/>
      <c r="H28" s="14"/>
      <c r="I28" s="14"/>
      <c r="J28" s="14"/>
      <c r="L28" s="14"/>
      <c r="N28" s="14"/>
      <c r="O28" s="14"/>
      <c r="P28" s="14"/>
      <c r="R28" s="14"/>
    </row>
    <row r="29" spans="5:20">
      <c r="G29" s="14"/>
      <c r="H29" s="14"/>
      <c r="I29" s="14"/>
      <c r="J29" s="14"/>
      <c r="L29" s="14"/>
      <c r="N29" s="14"/>
      <c r="O29" s="14"/>
      <c r="P29" s="14"/>
      <c r="R29" s="14"/>
    </row>
    <row r="30" spans="5:20">
      <c r="G30" s="14"/>
      <c r="H30" s="14"/>
      <c r="I30" s="14"/>
      <c r="J30" s="14"/>
      <c r="L30" s="14"/>
      <c r="N30" s="14"/>
      <c r="O30" s="14"/>
      <c r="P30" s="14"/>
      <c r="R30" s="14"/>
    </row>
    <row r="31" spans="5:20">
      <c r="G31" s="14"/>
      <c r="H31" s="14"/>
      <c r="I31" s="14"/>
      <c r="J31" s="14"/>
      <c r="L31" s="14"/>
      <c r="N31" s="14"/>
      <c r="O31" s="14"/>
      <c r="P31" s="14"/>
      <c r="R31" s="14"/>
    </row>
    <row r="32" spans="5:20">
      <c r="G32" s="14"/>
      <c r="H32" s="14"/>
      <c r="I32" s="14"/>
      <c r="J32" s="14"/>
      <c r="L32" s="14"/>
      <c r="N32" s="14"/>
      <c r="O32" s="14"/>
      <c r="P32" s="14"/>
      <c r="R32" s="14"/>
    </row>
    <row r="33" spans="7:18">
      <c r="G33" s="14"/>
      <c r="H33" s="14"/>
      <c r="I33" s="14"/>
      <c r="J33" s="14"/>
      <c r="L33" s="14"/>
      <c r="N33" s="14"/>
      <c r="O33" s="14"/>
      <c r="P33" s="14"/>
      <c r="R33" s="14"/>
    </row>
    <row r="34" spans="7:18">
      <c r="G34" s="14"/>
      <c r="H34" s="14"/>
      <c r="I34" s="14"/>
      <c r="J34" s="14"/>
      <c r="L34" s="14"/>
      <c r="N34" s="14"/>
      <c r="O34" s="14"/>
      <c r="P34" s="14"/>
      <c r="R34" s="14"/>
    </row>
    <row r="35" spans="7:18">
      <c r="G35" s="14"/>
      <c r="H35" s="14"/>
      <c r="I35" s="14"/>
      <c r="J35" s="14"/>
      <c r="L35" s="14"/>
      <c r="N35" s="14"/>
      <c r="O35" s="14"/>
      <c r="P35" s="14"/>
      <c r="R35" s="14"/>
    </row>
    <row r="36" spans="7:18">
      <c r="G36" s="14"/>
      <c r="H36" s="14"/>
      <c r="I36" s="14"/>
      <c r="J36" s="14"/>
      <c r="L36" s="14"/>
      <c r="N36" s="14"/>
      <c r="O36" s="14"/>
      <c r="P36" s="14"/>
      <c r="R36" s="14"/>
    </row>
    <row r="37" spans="7:18">
      <c r="G37" s="14"/>
      <c r="H37" s="14"/>
      <c r="I37" s="14"/>
      <c r="J37" s="14"/>
      <c r="L37" s="14"/>
      <c r="N37" s="14"/>
      <c r="O37" s="14"/>
      <c r="P37" s="14"/>
      <c r="R37" s="14"/>
    </row>
    <row r="38" spans="7:18">
      <c r="G38" s="14"/>
      <c r="H38" s="14"/>
      <c r="I38" s="14"/>
      <c r="J38" s="14"/>
      <c r="L38" s="14"/>
      <c r="N38" s="14"/>
      <c r="O38" s="14"/>
      <c r="P38" s="14"/>
      <c r="R38" s="14"/>
    </row>
    <row r="39" spans="7:18">
      <c r="G39" s="14"/>
      <c r="H39" s="14"/>
      <c r="I39" s="14"/>
      <c r="J39" s="14"/>
      <c r="L39" s="14"/>
      <c r="N39" s="14"/>
      <c r="O39" s="14"/>
      <c r="P39" s="14"/>
      <c r="R39" s="14"/>
    </row>
    <row r="40" spans="7:18">
      <c r="G40" s="14"/>
      <c r="H40" s="14"/>
      <c r="I40" s="14"/>
      <c r="J40" s="14"/>
      <c r="L40" s="14"/>
      <c r="N40" s="14"/>
      <c r="O40" s="14"/>
      <c r="P40" s="14"/>
      <c r="R40" s="14"/>
    </row>
    <row r="41" spans="7:18">
      <c r="G41" s="14"/>
      <c r="H41" s="14"/>
      <c r="I41" s="14"/>
      <c r="J41" s="14"/>
      <c r="L41" s="14"/>
      <c r="N41" s="14"/>
      <c r="O41" s="14"/>
      <c r="P41" s="14"/>
      <c r="R41" s="14"/>
    </row>
    <row r="42" spans="7:18">
      <c r="G42" s="14"/>
      <c r="H42" s="14"/>
      <c r="I42" s="14"/>
      <c r="J42" s="14"/>
      <c r="L42" s="14"/>
      <c r="N42" s="14"/>
      <c r="O42" s="14"/>
      <c r="P42" s="14"/>
      <c r="R42" s="14"/>
    </row>
    <row r="43" spans="7:18">
      <c r="G43" s="14"/>
      <c r="H43" s="14"/>
      <c r="I43" s="14"/>
      <c r="J43" s="14"/>
      <c r="L43" s="14"/>
      <c r="N43" s="14"/>
      <c r="O43" s="14"/>
      <c r="P43" s="14"/>
      <c r="R43" s="14"/>
    </row>
    <row r="44" spans="7:18">
      <c r="G44" s="14"/>
      <c r="H44" s="14"/>
      <c r="I44" s="14"/>
      <c r="J44" s="14"/>
      <c r="L44" s="14"/>
      <c r="N44" s="14"/>
      <c r="O44" s="14"/>
      <c r="P44" s="14"/>
      <c r="R44" s="14"/>
    </row>
    <row r="45" spans="7:18">
      <c r="G45" s="14"/>
      <c r="H45" s="14"/>
      <c r="I45" s="14"/>
      <c r="J45" s="14"/>
      <c r="L45" s="14"/>
      <c r="N45" s="14"/>
      <c r="O45" s="14"/>
      <c r="P45" s="14"/>
      <c r="R45" s="14"/>
    </row>
    <row r="46" spans="7:18">
      <c r="G46" s="14"/>
      <c r="H46" s="14"/>
      <c r="I46" s="14"/>
      <c r="J46" s="14"/>
      <c r="L46" s="14"/>
      <c r="N46" s="14"/>
      <c r="O46" s="14"/>
      <c r="P46" s="14"/>
      <c r="R46" s="14"/>
    </row>
    <row r="47" spans="7:18">
      <c r="G47" s="14"/>
      <c r="H47" s="14"/>
      <c r="I47" s="14"/>
      <c r="J47" s="14"/>
      <c r="L47" s="14"/>
      <c r="N47" s="14"/>
      <c r="O47" s="14"/>
      <c r="P47" s="14"/>
      <c r="R47" s="14"/>
    </row>
    <row r="48" spans="7:18">
      <c r="G48" s="14"/>
      <c r="H48" s="14"/>
      <c r="I48" s="14"/>
      <c r="J48" s="14"/>
      <c r="L48" s="14"/>
      <c r="N48" s="14"/>
      <c r="O48" s="14"/>
      <c r="P48" s="14"/>
      <c r="R48" s="14"/>
    </row>
    <row r="49" spans="7:18">
      <c r="G49" s="14"/>
      <c r="H49" s="14"/>
      <c r="I49" s="14"/>
      <c r="J49" s="14"/>
      <c r="L49" s="14"/>
      <c r="N49" s="14"/>
      <c r="O49" s="14"/>
      <c r="P49" s="14"/>
      <c r="R49" s="14"/>
    </row>
    <row r="50" spans="7:18">
      <c r="G50" s="14"/>
      <c r="H50" s="14"/>
      <c r="I50" s="14"/>
      <c r="J50" s="14"/>
      <c r="L50" s="14"/>
      <c r="N50" s="14"/>
      <c r="O50" s="14"/>
      <c r="P50" s="14"/>
      <c r="R50" s="14"/>
    </row>
    <row r="51" spans="7:18">
      <c r="G51" s="14"/>
      <c r="H51" s="14"/>
      <c r="I51" s="14"/>
      <c r="J51" s="14"/>
      <c r="L51" s="14"/>
      <c r="N51" s="14"/>
      <c r="O51" s="14"/>
      <c r="P51" s="14"/>
      <c r="R51" s="14"/>
    </row>
    <row r="52" spans="7:18">
      <c r="G52" s="14"/>
      <c r="H52" s="14"/>
      <c r="I52" s="14"/>
      <c r="J52" s="14"/>
      <c r="L52" s="14"/>
      <c r="N52" s="14"/>
      <c r="O52" s="14"/>
      <c r="P52" s="14"/>
      <c r="R52" s="14"/>
    </row>
    <row r="53" spans="7:18">
      <c r="G53" s="14"/>
      <c r="H53" s="14"/>
      <c r="I53" s="14"/>
      <c r="J53" s="14"/>
      <c r="L53" s="14"/>
      <c r="N53" s="14"/>
      <c r="O53" s="14"/>
      <c r="P53" s="14"/>
      <c r="R53" s="14"/>
    </row>
    <row r="54" spans="7:18">
      <c r="G54" s="14"/>
      <c r="H54" s="14"/>
      <c r="I54" s="14"/>
      <c r="J54" s="14"/>
      <c r="L54" s="14"/>
      <c r="N54" s="14"/>
      <c r="O54" s="14"/>
      <c r="P54" s="14"/>
      <c r="R54" s="14"/>
    </row>
    <row r="55" spans="7:18">
      <c r="G55" s="14"/>
      <c r="H55" s="14"/>
      <c r="I55" s="14"/>
      <c r="J55" s="14"/>
      <c r="L55" s="14"/>
      <c r="N55" s="14"/>
      <c r="O55" s="14"/>
      <c r="P55" s="14"/>
      <c r="R55" s="14"/>
    </row>
    <row r="56" spans="7:18">
      <c r="G56" s="14"/>
      <c r="H56" s="14"/>
      <c r="I56" s="14"/>
      <c r="J56" s="14"/>
      <c r="L56" s="14"/>
      <c r="N56" s="14"/>
      <c r="O56" s="14"/>
      <c r="P56" s="14"/>
      <c r="R56" s="14"/>
    </row>
    <row r="57" spans="7:18">
      <c r="G57" s="14"/>
      <c r="H57" s="14"/>
      <c r="I57" s="14"/>
      <c r="J57" s="14"/>
      <c r="L57" s="14"/>
      <c r="N57" s="14"/>
      <c r="O57" s="14"/>
      <c r="P57" s="14"/>
      <c r="R57" s="14"/>
    </row>
    <row r="58" spans="7:18">
      <c r="G58" s="14"/>
      <c r="H58" s="14"/>
      <c r="I58" s="14"/>
      <c r="J58" s="14"/>
      <c r="L58" s="14"/>
      <c r="N58" s="14"/>
      <c r="O58" s="14"/>
      <c r="P58" s="14"/>
      <c r="R58" s="14"/>
    </row>
    <row r="59" spans="7:18">
      <c r="G59" s="14"/>
      <c r="H59" s="14"/>
      <c r="I59" s="14"/>
      <c r="J59" s="14"/>
      <c r="L59" s="14"/>
      <c r="N59" s="14"/>
      <c r="O59" s="14"/>
      <c r="P59" s="14"/>
      <c r="R59" s="14"/>
    </row>
    <row r="60" spans="7:18">
      <c r="G60" s="14"/>
      <c r="H60" s="14"/>
      <c r="I60" s="14"/>
      <c r="J60" s="14"/>
      <c r="L60" s="14"/>
      <c r="N60" s="14"/>
      <c r="O60" s="14"/>
      <c r="P60" s="14"/>
      <c r="R60" s="14"/>
    </row>
    <row r="61" spans="7:18">
      <c r="G61" s="14"/>
      <c r="H61" s="14"/>
      <c r="I61" s="14"/>
      <c r="J61" s="14"/>
      <c r="L61" s="14"/>
      <c r="N61" s="14"/>
      <c r="O61" s="14"/>
      <c r="P61" s="14"/>
      <c r="R61" s="14"/>
    </row>
    <row r="62" spans="7:18">
      <c r="G62" s="14"/>
      <c r="H62" s="14"/>
      <c r="I62" s="14"/>
      <c r="J62" s="14"/>
      <c r="L62" s="14"/>
      <c r="N62" s="14"/>
      <c r="O62" s="14"/>
      <c r="P62" s="14"/>
      <c r="R62" s="14"/>
    </row>
    <row r="63" spans="7:18">
      <c r="G63" s="14"/>
      <c r="H63" s="14"/>
      <c r="I63" s="14"/>
      <c r="J63" s="14"/>
      <c r="L63" s="14"/>
      <c r="N63" s="14"/>
      <c r="O63" s="14"/>
      <c r="P63" s="14"/>
      <c r="R63" s="14"/>
    </row>
    <row r="64" spans="7:18">
      <c r="G64" s="14"/>
      <c r="H64" s="14"/>
      <c r="I64" s="14"/>
      <c r="J64" s="14"/>
      <c r="L64" s="14"/>
      <c r="N64" s="14"/>
      <c r="O64" s="14"/>
      <c r="P64" s="14"/>
      <c r="R64" s="14"/>
    </row>
    <row r="65" spans="7:18">
      <c r="G65" s="14"/>
      <c r="H65" s="14"/>
      <c r="I65" s="14"/>
      <c r="J65" s="14"/>
      <c r="L65" s="14"/>
      <c r="N65" s="14"/>
      <c r="O65" s="14"/>
      <c r="P65" s="14"/>
      <c r="R65" s="14"/>
    </row>
    <row r="66" spans="7:18">
      <c r="G66" s="14"/>
      <c r="H66" s="14"/>
      <c r="I66" s="14"/>
      <c r="J66" s="14"/>
      <c r="L66" s="14"/>
      <c r="N66" s="14"/>
      <c r="O66" s="14"/>
      <c r="P66" s="14"/>
      <c r="R66" s="14"/>
    </row>
    <row r="67" spans="7:18">
      <c r="G67" s="14"/>
      <c r="H67" s="14"/>
      <c r="I67" s="14"/>
      <c r="J67" s="14"/>
      <c r="L67" s="14"/>
      <c r="N67" s="14"/>
      <c r="O67" s="14"/>
      <c r="P67" s="14"/>
      <c r="R67" s="14"/>
    </row>
    <row r="68" spans="7:18">
      <c r="G68" s="14"/>
      <c r="H68" s="14"/>
      <c r="I68" s="14"/>
      <c r="J68" s="14"/>
      <c r="L68" s="14"/>
      <c r="N68" s="14"/>
      <c r="O68" s="14"/>
      <c r="P68" s="14"/>
      <c r="R68" s="14"/>
    </row>
    <row r="69" spans="7:18">
      <c r="G69" s="14"/>
      <c r="H69" s="14"/>
      <c r="I69" s="14"/>
      <c r="J69" s="14"/>
      <c r="L69" s="14"/>
      <c r="N69" s="14"/>
      <c r="O69" s="14"/>
      <c r="P69" s="14"/>
      <c r="R69" s="14"/>
    </row>
    <row r="70" spans="7:18">
      <c r="G70" s="14"/>
      <c r="H70" s="14"/>
      <c r="I70" s="14"/>
      <c r="J70" s="14"/>
      <c r="L70" s="14"/>
      <c r="N70" s="14"/>
      <c r="O70" s="14"/>
      <c r="P70" s="14"/>
      <c r="R70" s="14"/>
    </row>
    <row r="71" spans="7:18">
      <c r="G71" s="14"/>
      <c r="H71" s="14"/>
      <c r="I71" s="14"/>
      <c r="J71" s="14"/>
      <c r="L71" s="14"/>
      <c r="N71" s="14"/>
      <c r="O71" s="14"/>
      <c r="P71" s="14"/>
      <c r="R71" s="14"/>
    </row>
    <row r="72" spans="7:18">
      <c r="G72" s="14"/>
      <c r="H72" s="14"/>
      <c r="I72" s="14"/>
      <c r="J72" s="14"/>
      <c r="L72" s="14"/>
      <c r="N72" s="14"/>
      <c r="O72" s="14"/>
      <c r="P72" s="14"/>
      <c r="R72" s="14"/>
    </row>
    <row r="73" spans="7:18">
      <c r="G73" s="14"/>
      <c r="H73" s="14"/>
      <c r="I73" s="14"/>
      <c r="J73" s="14"/>
      <c r="L73" s="14"/>
      <c r="N73" s="14"/>
      <c r="O73" s="14"/>
      <c r="P73" s="14"/>
      <c r="R73" s="14"/>
    </row>
    <row r="74" spans="7:18">
      <c r="G74" s="14"/>
      <c r="H74" s="14"/>
      <c r="I74" s="14"/>
      <c r="J74" s="14"/>
      <c r="L74" s="14"/>
      <c r="N74" s="14"/>
      <c r="O74" s="14"/>
      <c r="P74" s="14"/>
      <c r="R74" s="14"/>
    </row>
    <row r="75" spans="7:18">
      <c r="G75" s="14"/>
      <c r="H75" s="14"/>
      <c r="I75" s="14"/>
      <c r="J75" s="14"/>
      <c r="L75" s="14"/>
      <c r="N75" s="14"/>
      <c r="O75" s="14"/>
      <c r="P75" s="14"/>
      <c r="R75" s="14"/>
    </row>
    <row r="76" spans="7:18">
      <c r="G76" s="14"/>
      <c r="H76" s="14"/>
      <c r="I76" s="14"/>
      <c r="J76" s="14"/>
      <c r="L76" s="14"/>
      <c r="N76" s="14"/>
      <c r="O76" s="14"/>
      <c r="P76" s="14"/>
      <c r="R76" s="14"/>
    </row>
    <row r="77" spans="7:18">
      <c r="G77" s="14"/>
      <c r="H77" s="14"/>
      <c r="I77" s="14"/>
      <c r="J77" s="14"/>
      <c r="L77" s="14"/>
      <c r="N77" s="14"/>
      <c r="O77" s="14"/>
      <c r="P77" s="14"/>
      <c r="R77" s="14"/>
    </row>
    <row r="78" spans="7:18">
      <c r="G78" s="14"/>
      <c r="H78" s="14"/>
      <c r="I78" s="14"/>
      <c r="J78" s="14"/>
      <c r="L78" s="14"/>
      <c r="N78" s="14"/>
      <c r="O78" s="14"/>
      <c r="P78" s="14"/>
      <c r="R78" s="14"/>
    </row>
    <row r="79" spans="7:18">
      <c r="G79" s="14"/>
      <c r="H79" s="14"/>
      <c r="I79" s="14"/>
      <c r="J79" s="14"/>
      <c r="L79" s="14"/>
      <c r="N79" s="14"/>
      <c r="O79" s="14"/>
      <c r="P79" s="14"/>
      <c r="R79" s="14"/>
    </row>
    <row r="80" spans="7:18">
      <c r="G80" s="14"/>
      <c r="H80" s="14"/>
      <c r="I80" s="14"/>
      <c r="J80" s="14"/>
      <c r="L80" s="14"/>
      <c r="N80" s="14"/>
      <c r="O80" s="14"/>
      <c r="P80" s="14"/>
      <c r="R80" s="14"/>
    </row>
    <row r="81" spans="7:18">
      <c r="G81" s="14"/>
      <c r="H81" s="14"/>
      <c r="I81" s="14"/>
      <c r="J81" s="14"/>
      <c r="L81" s="14"/>
      <c r="N81" s="14"/>
      <c r="O81" s="14"/>
      <c r="P81" s="14"/>
      <c r="R81" s="14"/>
    </row>
    <row r="82" spans="7:18">
      <c r="G82" s="14"/>
      <c r="H82" s="14"/>
      <c r="I82" s="14"/>
      <c r="J82" s="14"/>
      <c r="L82" s="14"/>
      <c r="N82" s="14"/>
      <c r="O82" s="14"/>
      <c r="P82" s="14"/>
      <c r="R82" s="14"/>
    </row>
    <row r="83" spans="7:18">
      <c r="G83" s="14"/>
      <c r="H83" s="14"/>
      <c r="I83" s="14"/>
      <c r="J83" s="14"/>
      <c r="L83" s="14"/>
      <c r="N83" s="14"/>
      <c r="O83" s="14"/>
      <c r="P83" s="14"/>
      <c r="R83" s="14"/>
    </row>
    <row r="84" spans="7:18">
      <c r="G84" s="14"/>
      <c r="H84" s="14"/>
      <c r="I84" s="14"/>
      <c r="J84" s="14"/>
      <c r="L84" s="14"/>
      <c r="N84" s="14"/>
      <c r="O84" s="14"/>
      <c r="P84" s="14"/>
      <c r="R84" s="14"/>
    </row>
    <row r="85" spans="7:18">
      <c r="G85" s="14"/>
      <c r="H85" s="14"/>
      <c r="I85" s="14"/>
      <c r="J85" s="14"/>
      <c r="L85" s="14"/>
      <c r="N85" s="14"/>
      <c r="O85" s="14"/>
      <c r="P85" s="14"/>
      <c r="R85" s="14"/>
    </row>
    <row r="86" spans="7:18">
      <c r="G86" s="14"/>
      <c r="H86" s="14"/>
      <c r="I86" s="14"/>
      <c r="J86" s="14"/>
      <c r="L86" s="14"/>
      <c r="N86" s="14"/>
      <c r="O86" s="14"/>
      <c r="P86" s="14"/>
      <c r="R86" s="14"/>
    </row>
    <row r="87" spans="7:18">
      <c r="G87" s="14"/>
      <c r="H87" s="14"/>
      <c r="I87" s="14"/>
      <c r="J87" s="14"/>
      <c r="L87" s="14"/>
      <c r="N87" s="14"/>
      <c r="O87" s="14"/>
      <c r="P87" s="14"/>
    </row>
    <row r="88" spans="7:18">
      <c r="G88" s="14"/>
      <c r="H88" s="14"/>
      <c r="I88" s="14"/>
      <c r="J88" s="14"/>
      <c r="L88" s="14"/>
      <c r="N88" s="14"/>
      <c r="O88" s="14"/>
      <c r="P88" s="14"/>
    </row>
    <row r="89" spans="7:18">
      <c r="G89" s="14"/>
      <c r="H89" s="14"/>
      <c r="I89" s="14"/>
      <c r="J89" s="14"/>
      <c r="L89" s="14"/>
      <c r="N89" s="14"/>
      <c r="O89" s="14"/>
      <c r="P89" s="14"/>
    </row>
    <row r="90" spans="7:18">
      <c r="G90" s="14"/>
      <c r="H90" s="14"/>
      <c r="I90" s="14"/>
      <c r="J90" s="14"/>
      <c r="L90" s="14"/>
      <c r="N90" s="14"/>
      <c r="O90" s="14"/>
      <c r="P90" s="14"/>
    </row>
    <row r="91" spans="7:18">
      <c r="G91" s="14"/>
      <c r="H91" s="14"/>
      <c r="I91" s="14"/>
      <c r="J91" s="14"/>
      <c r="L91" s="14"/>
      <c r="N91" s="14"/>
      <c r="O91" s="14"/>
      <c r="P91" s="14"/>
    </row>
    <row r="92" spans="7:18">
      <c r="G92" s="14"/>
      <c r="H92" s="14"/>
      <c r="I92" s="14"/>
      <c r="J92" s="14"/>
      <c r="L92" s="14"/>
      <c r="N92" s="14"/>
      <c r="O92" s="14"/>
      <c r="P92" s="14"/>
    </row>
    <row r="93" spans="7:18">
      <c r="G93" s="14"/>
      <c r="H93" s="14"/>
      <c r="I93" s="14"/>
      <c r="J93" s="14"/>
      <c r="L93" s="14"/>
      <c r="N93" s="14"/>
      <c r="O93" s="14"/>
      <c r="P93" s="14"/>
    </row>
    <row r="94" spans="7:18">
      <c r="G94" s="14"/>
      <c r="H94" s="14"/>
      <c r="I94" s="14"/>
      <c r="J94" s="14"/>
      <c r="L94" s="14"/>
      <c r="N94" s="14"/>
      <c r="O94" s="14"/>
      <c r="P94" s="14"/>
    </row>
    <row r="95" spans="7:18">
      <c r="G95" s="14"/>
      <c r="H95" s="14"/>
      <c r="I95" s="14"/>
      <c r="J95" s="14"/>
      <c r="L95" s="14"/>
      <c r="N95" s="14"/>
      <c r="O95" s="14"/>
      <c r="P95" s="14"/>
    </row>
    <row r="96" spans="7:18">
      <c r="G96" s="14"/>
      <c r="H96" s="14"/>
      <c r="I96" s="14"/>
      <c r="J96" s="14"/>
      <c r="L96" s="14"/>
      <c r="N96" s="14"/>
      <c r="O96" s="14"/>
      <c r="P96" s="14"/>
    </row>
    <row r="97" spans="7:16">
      <c r="G97" s="14"/>
      <c r="H97" s="14"/>
      <c r="I97" s="14"/>
      <c r="J97" s="14"/>
      <c r="L97" s="14"/>
      <c r="N97" s="14"/>
      <c r="O97" s="14"/>
      <c r="P97" s="14"/>
    </row>
    <row r="98" spans="7:16">
      <c r="G98" s="14"/>
      <c r="H98" s="14"/>
      <c r="I98" s="14"/>
      <c r="J98" s="14"/>
      <c r="L98" s="14"/>
      <c r="N98" s="14"/>
      <c r="O98" s="14"/>
      <c r="P98" s="14"/>
    </row>
    <row r="99" spans="7:16">
      <c r="G99" s="14"/>
      <c r="H99" s="14"/>
      <c r="I99" s="14"/>
      <c r="J99" s="14"/>
      <c r="L99" s="14"/>
      <c r="N99" s="14"/>
      <c r="O99" s="14"/>
      <c r="P99" s="14"/>
    </row>
    <row r="100" spans="7:16">
      <c r="G100" s="14"/>
      <c r="H100" s="14"/>
      <c r="I100" s="14"/>
      <c r="J100" s="14"/>
      <c r="L100" s="14"/>
      <c r="N100" s="14"/>
      <c r="O100" s="14"/>
      <c r="P100" s="14"/>
    </row>
    <row r="101" spans="7:16">
      <c r="G101" s="14"/>
      <c r="H101" s="14"/>
      <c r="I101" s="14"/>
      <c r="J101" s="14"/>
      <c r="L101" s="14"/>
      <c r="N101" s="14"/>
      <c r="O101" s="14"/>
      <c r="P101" s="14"/>
    </row>
    <row r="102" spans="7:16">
      <c r="G102" s="14"/>
      <c r="H102" s="14"/>
      <c r="I102" s="14"/>
      <c r="J102" s="14"/>
      <c r="L102" s="14"/>
      <c r="N102" s="14"/>
      <c r="O102" s="14"/>
      <c r="P102" s="14"/>
    </row>
    <row r="103" spans="7:16">
      <c r="G103" s="14"/>
      <c r="H103" s="14"/>
      <c r="I103" s="14"/>
      <c r="J103" s="14"/>
      <c r="L103" s="14"/>
      <c r="N103" s="14"/>
      <c r="O103" s="14"/>
      <c r="P103" s="14"/>
    </row>
    <row r="104" spans="7:16">
      <c r="G104" s="14"/>
      <c r="H104" s="14"/>
      <c r="I104" s="14"/>
      <c r="J104" s="14"/>
      <c r="L104" s="14"/>
      <c r="N104" s="14"/>
      <c r="O104" s="14"/>
      <c r="P104" s="14"/>
    </row>
    <row r="105" spans="7:16">
      <c r="G105" s="14"/>
      <c r="H105" s="14"/>
      <c r="I105" s="14"/>
      <c r="J105" s="14"/>
      <c r="L105" s="14"/>
      <c r="N105" s="14"/>
      <c r="O105" s="14"/>
      <c r="P105" s="14"/>
    </row>
    <row r="106" spans="7:16">
      <c r="G106" s="14"/>
      <c r="H106" s="14"/>
      <c r="I106" s="14"/>
      <c r="J106" s="14"/>
      <c r="L106" s="14"/>
      <c r="N106" s="14"/>
      <c r="O106" s="14"/>
      <c r="P106" s="14"/>
    </row>
    <row r="107" spans="7:16">
      <c r="G107" s="14"/>
      <c r="H107" s="14"/>
      <c r="I107" s="14"/>
      <c r="J107" s="14"/>
      <c r="L107" s="14"/>
      <c r="N107" s="14"/>
      <c r="O107" s="14"/>
      <c r="P107" s="14"/>
    </row>
    <row r="108" spans="7:16">
      <c r="G108" s="14"/>
      <c r="H108" s="14"/>
      <c r="I108" s="14"/>
      <c r="J108" s="14"/>
      <c r="L108" s="14"/>
      <c r="N108" s="14"/>
      <c r="O108" s="14"/>
      <c r="P108" s="14"/>
    </row>
    <row r="109" spans="7:16">
      <c r="G109" s="14"/>
      <c r="H109" s="14"/>
      <c r="I109" s="14"/>
      <c r="J109" s="14"/>
      <c r="L109" s="14"/>
      <c r="N109" s="14"/>
      <c r="O109" s="14"/>
      <c r="P109" s="14"/>
    </row>
    <row r="110" spans="7:16">
      <c r="G110" s="14"/>
      <c r="H110" s="14"/>
      <c r="I110" s="14"/>
      <c r="J110" s="14"/>
      <c r="L110" s="14"/>
      <c r="N110" s="14"/>
      <c r="O110" s="14"/>
      <c r="P110" s="14"/>
    </row>
    <row r="111" spans="7:16">
      <c r="G111" s="14"/>
      <c r="H111" s="14"/>
      <c r="I111" s="14"/>
      <c r="J111" s="14"/>
      <c r="L111" s="14"/>
      <c r="N111" s="14"/>
      <c r="O111" s="14"/>
      <c r="P111" s="14"/>
    </row>
    <row r="112" spans="7:16">
      <c r="G112" s="14"/>
      <c r="H112" s="14"/>
      <c r="I112" s="14"/>
      <c r="J112" s="14"/>
      <c r="L112" s="14"/>
      <c r="N112" s="14"/>
      <c r="O112" s="14"/>
      <c r="P112" s="14"/>
    </row>
    <row r="113" spans="7:16">
      <c r="G113" s="14"/>
      <c r="H113" s="14"/>
      <c r="I113" s="14"/>
      <c r="J113" s="14"/>
      <c r="L113" s="14"/>
      <c r="N113" s="14"/>
      <c r="O113" s="14"/>
      <c r="P113" s="14"/>
    </row>
    <row r="114" spans="7:16">
      <c r="G114" s="14"/>
      <c r="H114" s="14"/>
      <c r="I114" s="14"/>
      <c r="J114" s="14"/>
      <c r="L114" s="14"/>
      <c r="N114" s="14"/>
      <c r="O114" s="14"/>
      <c r="P114" s="14"/>
    </row>
    <row r="115" spans="7:16">
      <c r="G115" s="14"/>
      <c r="H115" s="14"/>
      <c r="I115" s="14"/>
      <c r="J115" s="14"/>
      <c r="L115" s="14"/>
      <c r="N115" s="14"/>
      <c r="O115" s="14"/>
      <c r="P115" s="14"/>
    </row>
    <row r="116" spans="7:16">
      <c r="G116" s="14"/>
      <c r="H116" s="14"/>
      <c r="I116" s="14"/>
      <c r="J116" s="14"/>
      <c r="L116" s="14"/>
      <c r="N116" s="14"/>
      <c r="O116" s="14"/>
      <c r="P116" s="14"/>
    </row>
    <row r="117" spans="7:16">
      <c r="G117" s="14"/>
      <c r="H117" s="14"/>
      <c r="I117" s="14"/>
      <c r="J117" s="14"/>
      <c r="L117" s="14"/>
      <c r="N117" s="14"/>
      <c r="O117" s="14"/>
      <c r="P117" s="14"/>
    </row>
    <row r="118" spans="7:16">
      <c r="G118" s="14"/>
      <c r="H118" s="14"/>
      <c r="I118" s="14"/>
      <c r="J118" s="14"/>
      <c r="L118" s="14"/>
      <c r="N118" s="14"/>
      <c r="O118" s="14"/>
      <c r="P118" s="14"/>
    </row>
    <row r="119" spans="7:16">
      <c r="G119" s="14"/>
      <c r="H119" s="14"/>
      <c r="I119" s="14"/>
      <c r="J119" s="14"/>
      <c r="L119" s="14"/>
      <c r="N119" s="14"/>
      <c r="O119" s="14"/>
      <c r="P119" s="14"/>
    </row>
    <row r="120" spans="7:16">
      <c r="G120" s="14"/>
      <c r="H120" s="14"/>
      <c r="I120" s="14"/>
      <c r="J120" s="14"/>
      <c r="L120" s="14"/>
      <c r="N120" s="14"/>
      <c r="O120" s="14"/>
      <c r="P120" s="14"/>
    </row>
    <row r="121" spans="7:16">
      <c r="G121" s="14"/>
      <c r="H121" s="14"/>
      <c r="I121" s="14"/>
      <c r="J121" s="14"/>
      <c r="L121" s="14"/>
      <c r="N121" s="14"/>
      <c r="O121" s="14"/>
      <c r="P121" s="14"/>
    </row>
    <row r="122" spans="7:16">
      <c r="G122" s="14"/>
      <c r="H122" s="14"/>
      <c r="I122" s="14"/>
      <c r="J122" s="14"/>
      <c r="L122" s="14"/>
      <c r="N122" s="14"/>
      <c r="O122" s="14"/>
      <c r="P122" s="14"/>
    </row>
    <row r="123" spans="7:16">
      <c r="G123" s="14"/>
      <c r="H123" s="14"/>
      <c r="I123" s="14"/>
      <c r="J123" s="14"/>
      <c r="L123" s="14"/>
      <c r="N123" s="14"/>
      <c r="O123" s="14"/>
      <c r="P123" s="14"/>
    </row>
    <row r="124" spans="7:16">
      <c r="G124" s="14"/>
      <c r="H124" s="14"/>
      <c r="I124" s="14"/>
      <c r="J124" s="14"/>
      <c r="L124" s="14"/>
      <c r="N124" s="14"/>
      <c r="O124" s="14"/>
      <c r="P124" s="14"/>
    </row>
    <row r="125" spans="7:16">
      <c r="G125" s="14"/>
      <c r="H125" s="14"/>
      <c r="I125" s="14"/>
      <c r="J125" s="14"/>
      <c r="L125" s="14"/>
      <c r="N125" s="14"/>
      <c r="O125" s="14"/>
      <c r="P125" s="14"/>
    </row>
    <row r="126" spans="7:16">
      <c r="G126" s="14"/>
      <c r="H126" s="14"/>
      <c r="I126" s="14"/>
      <c r="J126" s="14"/>
      <c r="L126" s="14"/>
      <c r="N126" s="14"/>
      <c r="O126" s="14"/>
      <c r="P126" s="14"/>
    </row>
    <row r="127" spans="7:16">
      <c r="G127" s="14"/>
      <c r="H127" s="14"/>
      <c r="I127" s="14"/>
      <c r="J127" s="14"/>
      <c r="L127" s="14"/>
      <c r="N127" s="14"/>
      <c r="O127" s="14"/>
      <c r="P127" s="14"/>
    </row>
    <row r="128" spans="7:16">
      <c r="G128" s="14"/>
      <c r="H128" s="14"/>
      <c r="I128" s="14"/>
      <c r="J128" s="14"/>
      <c r="L128" s="14"/>
      <c r="N128" s="14"/>
      <c r="O128" s="14"/>
      <c r="P128" s="14"/>
    </row>
    <row r="129" spans="7:16">
      <c r="G129" s="14"/>
      <c r="H129" s="14"/>
      <c r="I129" s="14"/>
      <c r="J129" s="14"/>
      <c r="L129" s="14"/>
      <c r="N129" s="14"/>
      <c r="O129" s="14"/>
      <c r="P129" s="14"/>
    </row>
    <row r="130" spans="7:16">
      <c r="G130" s="14"/>
      <c r="H130" s="14"/>
      <c r="I130" s="14"/>
      <c r="J130" s="14"/>
      <c r="L130" s="14"/>
      <c r="N130" s="14"/>
      <c r="O130" s="14"/>
      <c r="P130" s="14"/>
    </row>
    <row r="131" spans="7:16">
      <c r="G131" s="14"/>
      <c r="H131" s="14"/>
      <c r="I131" s="14"/>
      <c r="J131" s="14"/>
      <c r="L131" s="14"/>
      <c r="N131" s="14"/>
      <c r="O131" s="14"/>
      <c r="P131" s="14"/>
    </row>
    <row r="132" spans="7:16">
      <c r="G132" s="14"/>
      <c r="H132" s="14"/>
      <c r="I132" s="14"/>
      <c r="J132" s="14"/>
      <c r="L132" s="14"/>
      <c r="N132" s="14"/>
      <c r="O132" s="14"/>
      <c r="P132" s="14"/>
    </row>
    <row r="133" spans="7:16">
      <c r="G133" s="14"/>
      <c r="H133" s="14"/>
      <c r="I133" s="14"/>
      <c r="J133" s="14"/>
      <c r="L133" s="14"/>
      <c r="N133" s="14"/>
      <c r="O133" s="14"/>
      <c r="P133" s="14"/>
    </row>
    <row r="134" spans="7:16">
      <c r="G134" s="14"/>
      <c r="H134" s="14"/>
      <c r="I134" s="14"/>
      <c r="J134" s="14"/>
      <c r="L134" s="14"/>
      <c r="N134" s="14"/>
      <c r="O134" s="14"/>
      <c r="P134" s="14"/>
    </row>
    <row r="135" spans="7:16">
      <c r="G135" s="14"/>
      <c r="H135" s="14"/>
      <c r="I135" s="14"/>
      <c r="J135" s="14"/>
      <c r="L135" s="14"/>
      <c r="N135" s="14"/>
      <c r="O135" s="14"/>
      <c r="P135" s="14"/>
    </row>
    <row r="136" spans="7:16">
      <c r="G136" s="14"/>
      <c r="H136" s="14"/>
      <c r="I136" s="14"/>
      <c r="J136" s="14"/>
      <c r="L136" s="14"/>
      <c r="N136" s="14"/>
      <c r="O136" s="14"/>
      <c r="P136" s="14"/>
    </row>
    <row r="137" spans="7:16">
      <c r="G137" s="14"/>
      <c r="H137" s="14"/>
      <c r="I137" s="14"/>
      <c r="J137" s="14"/>
      <c r="L137" s="14"/>
      <c r="N137" s="14"/>
      <c r="O137" s="14"/>
      <c r="P137" s="14"/>
    </row>
    <row r="138" spans="7:16">
      <c r="G138" s="14"/>
      <c r="H138" s="14"/>
      <c r="I138" s="14"/>
      <c r="J138" s="14"/>
      <c r="L138" s="14"/>
      <c r="N138" s="14"/>
      <c r="O138" s="14"/>
      <c r="P138" s="14"/>
    </row>
    <row r="139" spans="7:16">
      <c r="G139" s="14"/>
      <c r="H139" s="14"/>
      <c r="I139" s="14"/>
      <c r="J139" s="14"/>
      <c r="L139" s="14"/>
      <c r="N139" s="14"/>
      <c r="O139" s="14"/>
      <c r="P139" s="14"/>
    </row>
    <row r="140" spans="7:16">
      <c r="G140" s="14"/>
      <c r="H140" s="14"/>
      <c r="I140" s="14"/>
      <c r="J140" s="14"/>
      <c r="L140" s="14"/>
      <c r="N140" s="14"/>
      <c r="O140" s="14"/>
      <c r="P140" s="14"/>
    </row>
    <row r="141" spans="7:16">
      <c r="G141" s="14"/>
      <c r="H141" s="14"/>
      <c r="I141" s="14"/>
      <c r="J141" s="14"/>
      <c r="L141" s="14"/>
      <c r="N141" s="14"/>
      <c r="O141" s="14"/>
      <c r="P141" s="14"/>
    </row>
    <row r="142" spans="7:16">
      <c r="G142" s="14"/>
      <c r="H142" s="14"/>
      <c r="I142" s="14"/>
      <c r="J142" s="14"/>
      <c r="L142" s="14"/>
      <c r="N142" s="14"/>
      <c r="O142" s="14"/>
      <c r="P142" s="14"/>
    </row>
    <row r="143" spans="7:16">
      <c r="G143" s="14"/>
      <c r="H143" s="14"/>
      <c r="I143" s="14"/>
      <c r="J143" s="14"/>
      <c r="L143" s="14"/>
      <c r="N143" s="14"/>
      <c r="O143" s="14"/>
      <c r="P143" s="14"/>
    </row>
    <row r="144" spans="7:16">
      <c r="G144" s="14"/>
      <c r="H144" s="14"/>
      <c r="I144" s="14"/>
      <c r="J144" s="14"/>
      <c r="L144" s="14"/>
      <c r="N144" s="14"/>
      <c r="O144" s="14"/>
      <c r="P144" s="14"/>
    </row>
    <row r="145" spans="7:16">
      <c r="G145" s="14"/>
      <c r="H145" s="14"/>
      <c r="I145" s="14"/>
      <c r="J145" s="14"/>
      <c r="L145" s="14"/>
      <c r="N145" s="14"/>
      <c r="O145" s="14"/>
      <c r="P145" s="14"/>
    </row>
    <row r="146" spans="7:16">
      <c r="G146" s="14"/>
      <c r="H146" s="14"/>
      <c r="I146" s="14"/>
      <c r="J146" s="14"/>
      <c r="L146" s="14"/>
      <c r="N146" s="14"/>
      <c r="O146" s="14"/>
      <c r="P146" s="14"/>
    </row>
    <row r="147" spans="7:16">
      <c r="G147" s="14"/>
      <c r="H147" s="14"/>
      <c r="I147" s="14"/>
      <c r="J147" s="14"/>
      <c r="L147" s="14"/>
      <c r="N147" s="14"/>
      <c r="O147" s="14"/>
      <c r="P147" s="14"/>
    </row>
    <row r="148" spans="7:16">
      <c r="G148" s="14"/>
      <c r="H148" s="14"/>
      <c r="I148" s="14"/>
      <c r="J148" s="14"/>
      <c r="L148" s="14"/>
      <c r="N148" s="14"/>
      <c r="O148" s="14"/>
      <c r="P148" s="14"/>
    </row>
    <row r="149" spans="7:16">
      <c r="G149" s="14"/>
      <c r="H149" s="14"/>
      <c r="I149" s="14"/>
      <c r="J149" s="14"/>
      <c r="L149" s="14"/>
      <c r="N149" s="14"/>
      <c r="O149" s="14"/>
      <c r="P149" s="14"/>
    </row>
    <row r="150" spans="7:16">
      <c r="G150" s="14"/>
      <c r="H150" s="14"/>
      <c r="I150" s="14"/>
      <c r="J150" s="14"/>
      <c r="L150" s="14"/>
      <c r="N150" s="14"/>
      <c r="O150" s="14"/>
      <c r="P150" s="14"/>
    </row>
    <row r="151" spans="7:16">
      <c r="G151" s="14"/>
      <c r="H151" s="14"/>
      <c r="I151" s="14"/>
      <c r="J151" s="14"/>
      <c r="L151" s="14"/>
      <c r="N151" s="14"/>
      <c r="O151" s="14"/>
      <c r="P151" s="14"/>
    </row>
    <row r="152" spans="7:16">
      <c r="G152" s="14"/>
      <c r="H152" s="14"/>
      <c r="I152" s="14"/>
      <c r="J152" s="14"/>
      <c r="L152" s="14"/>
      <c r="N152" s="14"/>
      <c r="O152" s="14"/>
      <c r="P152" s="14"/>
    </row>
    <row r="153" spans="7:16">
      <c r="G153" s="14"/>
      <c r="H153" s="14"/>
      <c r="I153" s="14"/>
      <c r="J153" s="14"/>
      <c r="L153" s="14"/>
      <c r="N153" s="14"/>
      <c r="O153" s="14"/>
      <c r="P153" s="14"/>
    </row>
    <row r="154" spans="7:16">
      <c r="G154" s="14"/>
      <c r="H154" s="14"/>
      <c r="I154" s="14"/>
      <c r="J154" s="14"/>
      <c r="L154" s="14"/>
      <c r="N154" s="14"/>
      <c r="O154" s="14"/>
      <c r="P154" s="14"/>
    </row>
    <row r="155" spans="7:16">
      <c r="G155" s="14"/>
      <c r="H155" s="14"/>
      <c r="I155" s="14"/>
      <c r="J155" s="14"/>
      <c r="L155" s="14"/>
      <c r="N155" s="14"/>
      <c r="O155" s="14"/>
      <c r="P155" s="14"/>
    </row>
    <row r="156" spans="7:16">
      <c r="G156" s="14"/>
      <c r="H156" s="14"/>
      <c r="I156" s="14"/>
      <c r="J156" s="14"/>
      <c r="L156" s="14"/>
      <c r="N156" s="14"/>
      <c r="O156" s="14"/>
      <c r="P156" s="14"/>
    </row>
    <row r="157" spans="7:16">
      <c r="G157" s="14"/>
      <c r="H157" s="14"/>
      <c r="I157" s="14"/>
      <c r="J157" s="14"/>
      <c r="L157" s="14"/>
      <c r="N157" s="14"/>
      <c r="O157" s="14"/>
      <c r="P157" s="14"/>
    </row>
    <row r="158" spans="7:16">
      <c r="G158" s="14"/>
      <c r="H158" s="14"/>
      <c r="I158" s="14"/>
      <c r="J158" s="14"/>
      <c r="L158" s="14"/>
      <c r="N158" s="14"/>
      <c r="O158" s="14"/>
      <c r="P158" s="14"/>
    </row>
    <row r="159" spans="7:16">
      <c r="G159" s="14"/>
      <c r="H159" s="14"/>
      <c r="I159" s="14"/>
      <c r="J159" s="14"/>
      <c r="L159" s="14"/>
      <c r="N159" s="14"/>
      <c r="O159" s="14"/>
      <c r="P159" s="14"/>
    </row>
    <row r="160" spans="7:16">
      <c r="G160" s="14"/>
      <c r="H160" s="14"/>
      <c r="I160" s="14"/>
      <c r="J160" s="14"/>
      <c r="L160" s="14"/>
      <c r="N160" s="14"/>
      <c r="O160" s="14"/>
      <c r="P160" s="14"/>
    </row>
    <row r="161" spans="7:16">
      <c r="G161" s="14"/>
      <c r="H161" s="14"/>
      <c r="I161" s="14"/>
      <c r="J161" s="14"/>
      <c r="L161" s="14"/>
      <c r="N161" s="14"/>
      <c r="O161" s="14"/>
      <c r="P161" s="14"/>
    </row>
    <row r="162" spans="7:16">
      <c r="G162" s="14"/>
      <c r="H162" s="14"/>
      <c r="I162" s="14"/>
      <c r="J162" s="14"/>
      <c r="L162" s="14"/>
      <c r="N162" s="14"/>
      <c r="O162" s="14"/>
      <c r="P162" s="14"/>
    </row>
    <row r="163" spans="7:16">
      <c r="G163" s="14"/>
      <c r="H163" s="14"/>
      <c r="I163" s="14"/>
      <c r="J163" s="14"/>
      <c r="L163" s="14"/>
      <c r="N163" s="14"/>
      <c r="O163" s="14"/>
      <c r="P163" s="14"/>
    </row>
    <row r="164" spans="7:16">
      <c r="G164" s="14"/>
      <c r="H164" s="14"/>
      <c r="I164" s="14"/>
      <c r="J164" s="14"/>
      <c r="L164" s="14"/>
      <c r="N164" s="14"/>
      <c r="O164" s="14"/>
      <c r="P164" s="14"/>
    </row>
    <row r="165" spans="7:16">
      <c r="G165" s="14"/>
      <c r="H165" s="14"/>
      <c r="I165" s="14"/>
      <c r="J165" s="14"/>
      <c r="L165" s="14"/>
      <c r="N165" s="14"/>
      <c r="O165" s="14"/>
      <c r="P165" s="14"/>
    </row>
    <row r="166" spans="7:16">
      <c r="G166" s="14"/>
      <c r="H166" s="14"/>
      <c r="I166" s="14"/>
      <c r="J166" s="14"/>
      <c r="L166" s="14"/>
      <c r="N166" s="14"/>
      <c r="O166" s="14"/>
      <c r="P166" s="14"/>
    </row>
    <row r="167" spans="7:16">
      <c r="G167" s="14"/>
      <c r="H167" s="14"/>
      <c r="I167" s="14"/>
      <c r="J167" s="14"/>
      <c r="L167" s="14"/>
      <c r="N167" s="14"/>
      <c r="O167" s="14"/>
      <c r="P167" s="14"/>
    </row>
    <row r="168" spans="7:16">
      <c r="G168" s="14"/>
      <c r="H168" s="14"/>
      <c r="I168" s="14"/>
      <c r="J168" s="14"/>
      <c r="L168" s="14"/>
      <c r="N168" s="14"/>
      <c r="O168" s="14"/>
      <c r="P168" s="14"/>
    </row>
    <row r="169" spans="7:16">
      <c r="G169" s="14"/>
      <c r="H169" s="14"/>
      <c r="I169" s="14"/>
      <c r="J169" s="14"/>
      <c r="L169" s="14"/>
      <c r="N169" s="14"/>
      <c r="O169" s="14"/>
      <c r="P169" s="14"/>
    </row>
    <row r="170" spans="7:16">
      <c r="G170" s="14"/>
      <c r="H170" s="14"/>
      <c r="I170" s="14"/>
      <c r="J170" s="14"/>
      <c r="L170" s="14"/>
      <c r="N170" s="14"/>
      <c r="O170" s="14"/>
      <c r="P170" s="14"/>
    </row>
    <row r="171" spans="7:16">
      <c r="G171" s="14"/>
      <c r="H171" s="14"/>
      <c r="I171" s="14"/>
      <c r="J171" s="14"/>
      <c r="L171" s="14"/>
      <c r="N171" s="14"/>
      <c r="O171" s="14"/>
      <c r="P171" s="14"/>
    </row>
    <row r="172" spans="7:16">
      <c r="G172" s="14"/>
      <c r="H172" s="14"/>
      <c r="I172" s="14"/>
      <c r="J172" s="14"/>
      <c r="L172" s="14"/>
      <c r="N172" s="14"/>
      <c r="O172" s="14"/>
      <c r="P172" s="14"/>
    </row>
    <row r="173" spans="7:16">
      <c r="G173" s="14"/>
      <c r="H173" s="14"/>
      <c r="I173" s="14"/>
      <c r="J173" s="14"/>
      <c r="L173" s="14"/>
      <c r="N173" s="14"/>
      <c r="O173" s="14"/>
      <c r="P173" s="14"/>
    </row>
    <row r="174" spans="7:16">
      <c r="G174" s="14"/>
      <c r="H174" s="14"/>
      <c r="I174" s="14"/>
      <c r="J174" s="14"/>
      <c r="L174" s="14"/>
      <c r="N174" s="14"/>
      <c r="O174" s="14"/>
      <c r="P174" s="14"/>
    </row>
    <row r="175" spans="7:16">
      <c r="G175" s="14"/>
      <c r="H175" s="14"/>
      <c r="I175" s="14"/>
      <c r="J175" s="14"/>
      <c r="L175" s="14"/>
      <c r="N175" s="14"/>
      <c r="O175" s="14"/>
      <c r="P175" s="14"/>
    </row>
    <row r="176" spans="7:16">
      <c r="G176" s="14"/>
      <c r="H176" s="14"/>
      <c r="I176" s="14"/>
      <c r="J176" s="14"/>
      <c r="L176" s="14"/>
      <c r="N176" s="14"/>
      <c r="O176" s="14"/>
      <c r="P176" s="14"/>
    </row>
    <row r="177" spans="7:16">
      <c r="G177" s="14"/>
      <c r="H177" s="14"/>
      <c r="I177" s="14"/>
      <c r="J177" s="14"/>
      <c r="L177" s="14"/>
      <c r="N177" s="14"/>
      <c r="O177" s="14"/>
      <c r="P177" s="14"/>
    </row>
    <row r="178" spans="7:16">
      <c r="G178" s="14"/>
      <c r="H178" s="14"/>
      <c r="I178" s="14"/>
      <c r="J178" s="14"/>
      <c r="L178" s="14"/>
      <c r="N178" s="14"/>
      <c r="O178" s="14"/>
      <c r="P178" s="14"/>
    </row>
    <row r="179" spans="7:16">
      <c r="G179" s="14"/>
      <c r="H179" s="14"/>
      <c r="I179" s="14"/>
      <c r="J179" s="14"/>
      <c r="L179" s="14"/>
      <c r="N179" s="14"/>
      <c r="O179" s="14"/>
      <c r="P179" s="14"/>
    </row>
    <row r="180" spans="7:16">
      <c r="G180" s="14"/>
      <c r="H180" s="14"/>
      <c r="I180" s="14"/>
      <c r="J180" s="14"/>
      <c r="L180" s="14"/>
      <c r="N180" s="14"/>
      <c r="O180" s="14"/>
      <c r="P180" s="14"/>
    </row>
    <row r="181" spans="7:16">
      <c r="G181" s="14"/>
      <c r="H181" s="14"/>
      <c r="I181" s="14"/>
      <c r="J181" s="14"/>
      <c r="L181" s="14"/>
      <c r="N181" s="14"/>
      <c r="O181" s="14"/>
      <c r="P181" s="14"/>
    </row>
    <row r="182" spans="7:16">
      <c r="G182" s="14"/>
      <c r="H182" s="14"/>
      <c r="I182" s="14"/>
      <c r="J182" s="14"/>
      <c r="L182" s="14"/>
      <c r="N182" s="14"/>
      <c r="O182" s="14"/>
      <c r="P182" s="14"/>
    </row>
    <row r="183" spans="7:16">
      <c r="G183" s="14"/>
      <c r="H183" s="14"/>
      <c r="I183" s="14"/>
      <c r="J183" s="14"/>
      <c r="L183" s="14"/>
      <c r="N183" s="14"/>
      <c r="O183" s="14"/>
      <c r="P183" s="14"/>
    </row>
    <row r="184" spans="7:16">
      <c r="G184" s="14"/>
      <c r="H184" s="14"/>
      <c r="I184" s="14"/>
      <c r="J184" s="14"/>
      <c r="L184" s="14"/>
      <c r="N184" s="14"/>
      <c r="O184" s="14"/>
      <c r="P184" s="14"/>
    </row>
    <row r="185" spans="7:16">
      <c r="G185" s="14"/>
      <c r="H185" s="14"/>
      <c r="I185" s="14"/>
      <c r="J185" s="14"/>
      <c r="L185" s="14"/>
      <c r="N185" s="14"/>
      <c r="O185" s="14"/>
      <c r="P185" s="14"/>
    </row>
    <row r="186" spans="7:16">
      <c r="G186" s="14"/>
      <c r="H186" s="14"/>
      <c r="I186" s="14"/>
      <c r="J186" s="14"/>
      <c r="L186" s="14"/>
      <c r="N186" s="14"/>
      <c r="O186" s="14"/>
      <c r="P186" s="14"/>
    </row>
    <row r="187" spans="7:16">
      <c r="G187" s="14"/>
      <c r="H187" s="14"/>
      <c r="I187" s="14"/>
      <c r="J187" s="14"/>
      <c r="L187" s="14"/>
      <c r="N187" s="14"/>
      <c r="O187" s="14"/>
      <c r="P187" s="14"/>
    </row>
    <row r="188" spans="7:16">
      <c r="G188" s="14"/>
      <c r="H188" s="14"/>
      <c r="I188" s="14"/>
      <c r="J188" s="14"/>
      <c r="L188" s="14"/>
      <c r="N188" s="14"/>
      <c r="O188" s="14"/>
      <c r="P188" s="14"/>
    </row>
    <row r="189" spans="7:16">
      <c r="G189" s="14"/>
      <c r="H189" s="14"/>
      <c r="I189" s="14"/>
      <c r="J189" s="14"/>
      <c r="L189" s="14"/>
      <c r="N189" s="14"/>
      <c r="O189" s="14"/>
      <c r="P189" s="14"/>
    </row>
    <row r="190" spans="7:16">
      <c r="G190" s="14"/>
      <c r="H190" s="14"/>
      <c r="I190" s="14"/>
      <c r="J190" s="14"/>
      <c r="L190" s="14"/>
      <c r="N190" s="14"/>
      <c r="O190" s="14"/>
      <c r="P190" s="14"/>
    </row>
    <row r="191" spans="7:16">
      <c r="G191" s="14"/>
      <c r="H191" s="14"/>
      <c r="I191" s="14"/>
      <c r="J191" s="14"/>
      <c r="L191" s="14"/>
      <c r="N191" s="14"/>
      <c r="O191" s="14"/>
      <c r="P191" s="14"/>
    </row>
    <row r="192" spans="7:16">
      <c r="G192" s="14"/>
      <c r="H192" s="14"/>
      <c r="I192" s="14"/>
      <c r="J192" s="14"/>
      <c r="L192" s="14"/>
      <c r="N192" s="14"/>
      <c r="O192" s="14"/>
      <c r="P192" s="14"/>
    </row>
    <row r="193" spans="7:16">
      <c r="G193" s="14"/>
      <c r="H193" s="14"/>
      <c r="I193" s="14"/>
      <c r="J193" s="14"/>
      <c r="L193" s="14"/>
      <c r="N193" s="14"/>
      <c r="O193" s="14"/>
      <c r="P193" s="14"/>
    </row>
    <row r="194" spans="7:16">
      <c r="G194" s="14"/>
      <c r="H194" s="14"/>
      <c r="I194" s="14"/>
      <c r="J194" s="14"/>
      <c r="L194" s="14"/>
      <c r="N194" s="14"/>
      <c r="O194" s="14"/>
      <c r="P194" s="14"/>
    </row>
    <row r="195" spans="7:16">
      <c r="G195" s="14"/>
      <c r="H195" s="14"/>
      <c r="I195" s="14"/>
      <c r="J195" s="14"/>
      <c r="L195" s="14"/>
      <c r="N195" s="14"/>
      <c r="O195" s="14"/>
      <c r="P195" s="14"/>
    </row>
    <row r="196" spans="7:16">
      <c r="G196" s="14"/>
      <c r="H196" s="14"/>
      <c r="I196" s="14"/>
      <c r="J196" s="14"/>
      <c r="L196" s="14"/>
      <c r="N196" s="14"/>
      <c r="O196" s="14"/>
      <c r="P196" s="14"/>
    </row>
    <row r="197" spans="7:16">
      <c r="G197" s="14"/>
      <c r="H197" s="14"/>
      <c r="I197" s="14"/>
      <c r="J197" s="14"/>
      <c r="L197" s="14"/>
      <c r="N197" s="14"/>
      <c r="O197" s="14"/>
      <c r="P197" s="14"/>
    </row>
    <row r="198" spans="7:16">
      <c r="G198" s="14"/>
      <c r="H198" s="14"/>
      <c r="I198" s="14"/>
      <c r="J198" s="14"/>
      <c r="L198" s="14"/>
      <c r="N198" s="14"/>
      <c r="O198" s="14"/>
      <c r="P198" s="14"/>
    </row>
    <row r="199" spans="7:16">
      <c r="G199" s="14"/>
      <c r="H199" s="14"/>
      <c r="I199" s="14"/>
      <c r="J199" s="14"/>
      <c r="L199" s="14"/>
      <c r="N199" s="14"/>
      <c r="O199" s="14"/>
      <c r="P199" s="14"/>
    </row>
    <row r="200" spans="7:16">
      <c r="G200" s="14"/>
      <c r="H200" s="14"/>
      <c r="I200" s="14"/>
      <c r="J200" s="14"/>
      <c r="L200" s="14"/>
      <c r="N200" s="14"/>
      <c r="O200" s="14"/>
      <c r="P200" s="14"/>
    </row>
    <row r="201" spans="7:16">
      <c r="G201" s="14"/>
      <c r="H201" s="14"/>
      <c r="I201" s="14"/>
      <c r="J201" s="14"/>
      <c r="L201" s="14"/>
      <c r="N201" s="14"/>
      <c r="O201" s="14"/>
      <c r="P201" s="14"/>
    </row>
    <row r="202" spans="7:16">
      <c r="G202" s="14"/>
      <c r="H202" s="14"/>
      <c r="I202" s="14"/>
      <c r="J202" s="14"/>
      <c r="L202" s="14"/>
      <c r="N202" s="14"/>
      <c r="O202" s="14"/>
      <c r="P202" s="14"/>
    </row>
    <row r="203" spans="7:16">
      <c r="G203" s="14"/>
      <c r="H203" s="14"/>
      <c r="I203" s="14"/>
      <c r="J203" s="14"/>
      <c r="L203" s="14"/>
      <c r="N203" s="14"/>
      <c r="O203" s="14"/>
      <c r="P203" s="14"/>
    </row>
    <row r="204" spans="7:16">
      <c r="G204" s="14"/>
      <c r="H204" s="14"/>
      <c r="I204" s="14"/>
      <c r="J204" s="14"/>
      <c r="L204" s="14"/>
      <c r="N204" s="14"/>
      <c r="O204" s="14"/>
      <c r="P204" s="14"/>
    </row>
    <row r="205" spans="7:16">
      <c r="G205" s="14"/>
      <c r="H205" s="14"/>
      <c r="I205" s="14"/>
      <c r="J205" s="14"/>
      <c r="L205" s="14"/>
      <c r="N205" s="14"/>
      <c r="O205" s="14"/>
      <c r="P205" s="14"/>
    </row>
    <row r="206" spans="7:16">
      <c r="G206" s="14"/>
      <c r="H206" s="14"/>
      <c r="I206" s="14"/>
      <c r="J206" s="14"/>
      <c r="L206" s="14"/>
      <c r="N206" s="14"/>
      <c r="O206" s="14"/>
      <c r="P206" s="14"/>
    </row>
    <row r="207" spans="7:16">
      <c r="G207" s="14"/>
      <c r="H207" s="14"/>
      <c r="I207" s="14"/>
      <c r="J207" s="14"/>
      <c r="L207" s="14"/>
      <c r="N207" s="14"/>
      <c r="O207" s="14"/>
      <c r="P207" s="14"/>
    </row>
    <row r="208" spans="7:16">
      <c r="G208" s="14"/>
      <c r="H208" s="14"/>
      <c r="I208" s="14"/>
      <c r="J208" s="14"/>
      <c r="L208" s="14"/>
      <c r="N208" s="14"/>
      <c r="O208" s="14"/>
      <c r="P208" s="14"/>
    </row>
    <row r="209" spans="7:16">
      <c r="G209" s="14"/>
      <c r="H209" s="14"/>
      <c r="I209" s="14"/>
      <c r="J209" s="14"/>
      <c r="L209" s="14"/>
      <c r="N209" s="14"/>
      <c r="O209" s="14"/>
      <c r="P209" s="14"/>
    </row>
    <row r="210" spans="7:16">
      <c r="G210" s="14"/>
      <c r="H210" s="14"/>
      <c r="I210" s="14"/>
      <c r="J210" s="14"/>
      <c r="L210" s="14"/>
      <c r="N210" s="14"/>
      <c r="O210" s="14"/>
      <c r="P210" s="14"/>
    </row>
    <row r="211" spans="7:16">
      <c r="G211" s="14"/>
      <c r="H211" s="14"/>
      <c r="I211" s="14"/>
      <c r="J211" s="14"/>
      <c r="L211" s="14"/>
      <c r="N211" s="14"/>
      <c r="O211" s="14"/>
      <c r="P211" s="14"/>
    </row>
    <row r="212" spans="7:16">
      <c r="G212" s="14"/>
      <c r="H212" s="14"/>
      <c r="I212" s="14"/>
      <c r="J212" s="14"/>
      <c r="L212" s="14"/>
      <c r="N212" s="14"/>
      <c r="O212" s="14"/>
      <c r="P212" s="14"/>
    </row>
    <row r="213" spans="7:16">
      <c r="G213" s="14"/>
      <c r="H213" s="14"/>
      <c r="I213" s="14"/>
      <c r="J213" s="14"/>
      <c r="L213" s="14"/>
      <c r="N213" s="14"/>
      <c r="O213" s="14"/>
      <c r="P213" s="14"/>
    </row>
    <row r="214" spans="7:16">
      <c r="G214" s="14"/>
      <c r="H214" s="14"/>
      <c r="I214" s="14"/>
      <c r="J214" s="14"/>
      <c r="L214" s="14"/>
      <c r="N214" s="14"/>
      <c r="O214" s="14"/>
      <c r="P214" s="14"/>
    </row>
    <row r="215" spans="7:16">
      <c r="G215" s="14"/>
      <c r="H215" s="14"/>
      <c r="I215" s="14"/>
      <c r="J215" s="14"/>
      <c r="L215" s="14"/>
      <c r="N215" s="14"/>
      <c r="O215" s="14"/>
      <c r="P215" s="14"/>
    </row>
    <row r="216" spans="7:16">
      <c r="G216" s="14"/>
      <c r="H216" s="14"/>
      <c r="I216" s="14"/>
      <c r="J216" s="14"/>
      <c r="L216" s="14"/>
      <c r="N216" s="14"/>
      <c r="O216" s="14"/>
      <c r="P216" s="14"/>
    </row>
    <row r="217" spans="7:16">
      <c r="G217" s="14"/>
      <c r="H217" s="14"/>
      <c r="I217" s="14"/>
      <c r="J217" s="14"/>
      <c r="L217" s="14"/>
      <c r="N217" s="14"/>
      <c r="O217" s="14"/>
      <c r="P217" s="14"/>
    </row>
    <row r="218" spans="7:16">
      <c r="G218" s="14"/>
      <c r="H218" s="14"/>
      <c r="I218" s="14"/>
      <c r="J218" s="14"/>
      <c r="L218" s="14"/>
      <c r="N218" s="14"/>
      <c r="O218" s="14"/>
      <c r="P218" s="14"/>
    </row>
    <row r="219" spans="7:16">
      <c r="G219" s="14"/>
      <c r="H219" s="14"/>
      <c r="I219" s="14"/>
      <c r="J219" s="14"/>
      <c r="L219" s="14"/>
      <c r="N219" s="14"/>
      <c r="O219" s="14"/>
      <c r="P219" s="14"/>
    </row>
    <row r="220" spans="7:16">
      <c r="G220" s="14"/>
      <c r="H220" s="14"/>
      <c r="I220" s="14"/>
      <c r="J220" s="14"/>
      <c r="L220" s="14"/>
      <c r="N220" s="14"/>
      <c r="O220" s="14"/>
      <c r="P220" s="14"/>
    </row>
    <row r="221" spans="7:16">
      <c r="G221" s="14"/>
      <c r="H221" s="14"/>
      <c r="I221" s="14"/>
      <c r="J221" s="14"/>
      <c r="L221" s="14"/>
      <c r="N221" s="14"/>
      <c r="O221" s="14"/>
      <c r="P221" s="14"/>
    </row>
    <row r="222" spans="7:16">
      <c r="G222" s="14"/>
      <c r="H222" s="14"/>
      <c r="I222" s="14"/>
      <c r="J222" s="14"/>
      <c r="L222" s="14"/>
      <c r="N222" s="14"/>
      <c r="O222" s="14"/>
      <c r="P222" s="14"/>
    </row>
    <row r="223" spans="7:16">
      <c r="G223" s="14"/>
      <c r="H223" s="14"/>
      <c r="I223" s="14"/>
      <c r="J223" s="14"/>
      <c r="L223" s="14"/>
      <c r="N223" s="14"/>
      <c r="O223" s="14"/>
      <c r="P223" s="14"/>
    </row>
    <row r="224" spans="7:16">
      <c r="G224" s="14"/>
      <c r="H224" s="14"/>
      <c r="I224" s="14"/>
      <c r="J224" s="14"/>
      <c r="L224" s="14"/>
      <c r="N224" s="14"/>
      <c r="O224" s="14"/>
      <c r="P224" s="14"/>
    </row>
    <row r="225" spans="7:16">
      <c r="G225" s="14"/>
      <c r="H225" s="14"/>
      <c r="I225" s="14"/>
      <c r="J225" s="14"/>
      <c r="L225" s="14"/>
      <c r="N225" s="14"/>
      <c r="O225" s="14"/>
      <c r="P225" s="14"/>
    </row>
    <row r="226" spans="7:16">
      <c r="G226" s="14"/>
      <c r="H226" s="14"/>
      <c r="I226" s="14"/>
      <c r="J226" s="14"/>
      <c r="L226" s="14"/>
      <c r="N226" s="14"/>
      <c r="O226" s="14"/>
      <c r="P226" s="14"/>
    </row>
    <row r="227" spans="7:16">
      <c r="G227" s="14"/>
      <c r="H227" s="14"/>
      <c r="I227" s="14"/>
      <c r="J227" s="14"/>
      <c r="L227" s="14"/>
      <c r="N227" s="14"/>
      <c r="O227" s="14"/>
      <c r="P227" s="14"/>
    </row>
    <row r="228" spans="7:16">
      <c r="G228" s="14"/>
      <c r="H228" s="14"/>
      <c r="I228" s="14"/>
      <c r="J228" s="14"/>
      <c r="L228" s="14"/>
      <c r="N228" s="14"/>
      <c r="O228" s="14"/>
      <c r="P228" s="14"/>
    </row>
    <row r="229" spans="7:16">
      <c r="G229" s="14"/>
      <c r="H229" s="14"/>
      <c r="I229" s="14"/>
      <c r="J229" s="14"/>
      <c r="L229" s="14"/>
      <c r="N229" s="14"/>
      <c r="O229" s="14"/>
      <c r="P229" s="14"/>
    </row>
    <row r="230" spans="7:16">
      <c r="G230" s="14"/>
      <c r="H230" s="14"/>
      <c r="I230" s="14"/>
      <c r="J230" s="14"/>
      <c r="L230" s="14"/>
      <c r="N230" s="14"/>
      <c r="O230" s="14"/>
      <c r="P230" s="14"/>
    </row>
    <row r="231" spans="7:16">
      <c r="G231" s="14"/>
      <c r="H231" s="14"/>
      <c r="I231" s="14"/>
      <c r="J231" s="14"/>
      <c r="L231" s="14"/>
      <c r="N231" s="14"/>
      <c r="O231" s="14"/>
      <c r="P231" s="14"/>
    </row>
    <row r="232" spans="7:16">
      <c r="G232" s="14"/>
      <c r="H232" s="14"/>
      <c r="I232" s="14"/>
      <c r="J232" s="14"/>
      <c r="L232" s="14"/>
      <c r="N232" s="14"/>
      <c r="O232" s="14"/>
      <c r="P232" s="14"/>
    </row>
    <row r="233" spans="7:16">
      <c r="G233" s="14"/>
      <c r="H233" s="14"/>
      <c r="I233" s="14"/>
      <c r="J233" s="14"/>
      <c r="L233" s="14"/>
      <c r="N233" s="14"/>
      <c r="O233" s="14"/>
      <c r="P233" s="14"/>
    </row>
    <row r="234" spans="7:16">
      <c r="G234" s="14"/>
      <c r="H234" s="14"/>
      <c r="I234" s="14"/>
      <c r="J234" s="14"/>
      <c r="L234" s="14"/>
      <c r="N234" s="14"/>
      <c r="O234" s="14"/>
      <c r="P234" s="14"/>
    </row>
    <row r="235" spans="7:16">
      <c r="G235" s="14"/>
      <c r="H235" s="14"/>
      <c r="I235" s="14"/>
      <c r="J235" s="14"/>
      <c r="L235" s="14"/>
      <c r="N235" s="14"/>
      <c r="O235" s="14"/>
      <c r="P235" s="14"/>
    </row>
    <row r="236" spans="7:16">
      <c r="G236" s="14"/>
      <c r="H236" s="14"/>
      <c r="I236" s="14"/>
      <c r="J236" s="14"/>
      <c r="L236" s="14"/>
      <c r="N236" s="14"/>
      <c r="O236" s="14"/>
      <c r="P236" s="14"/>
    </row>
    <row r="237" spans="7:16">
      <c r="G237" s="14"/>
      <c r="H237" s="14"/>
      <c r="I237" s="14"/>
      <c r="J237" s="14"/>
      <c r="L237" s="14"/>
      <c r="N237" s="14"/>
      <c r="O237" s="14"/>
      <c r="P237" s="14"/>
    </row>
    <row r="238" spans="7:16">
      <c r="G238" s="14"/>
      <c r="H238" s="14"/>
      <c r="I238" s="14"/>
      <c r="J238" s="14"/>
      <c r="L238" s="14"/>
      <c r="N238" s="14"/>
      <c r="O238" s="14"/>
      <c r="P238" s="14"/>
    </row>
    <row r="239" spans="7:16">
      <c r="G239" s="14"/>
      <c r="H239" s="14"/>
      <c r="I239" s="14"/>
      <c r="J239" s="14"/>
      <c r="L239" s="14"/>
      <c r="N239" s="14"/>
      <c r="O239" s="14"/>
      <c r="P239" s="14"/>
    </row>
    <row r="240" spans="7:16">
      <c r="G240" s="14"/>
      <c r="H240" s="14"/>
      <c r="I240" s="14"/>
      <c r="J240" s="14"/>
      <c r="L240" s="14"/>
      <c r="N240" s="14"/>
      <c r="O240" s="14"/>
      <c r="P240" s="14"/>
    </row>
    <row r="241" spans="7:16">
      <c r="G241" s="14"/>
      <c r="H241" s="14"/>
      <c r="I241" s="14"/>
      <c r="J241" s="14"/>
      <c r="L241" s="14"/>
      <c r="N241" s="14"/>
      <c r="O241" s="14"/>
      <c r="P241" s="14"/>
    </row>
    <row r="242" spans="7:16">
      <c r="G242" s="14"/>
      <c r="H242" s="14"/>
      <c r="I242" s="14"/>
      <c r="J242" s="14"/>
      <c r="L242" s="14"/>
      <c r="N242" s="14"/>
      <c r="O242" s="14"/>
      <c r="P242" s="14"/>
    </row>
    <row r="243" spans="7:16">
      <c r="G243" s="14"/>
      <c r="H243" s="14"/>
      <c r="I243" s="14"/>
      <c r="J243" s="14"/>
      <c r="L243" s="14"/>
      <c r="N243" s="14"/>
      <c r="O243" s="14"/>
      <c r="P243" s="14"/>
    </row>
    <row r="244" spans="7:16">
      <c r="G244" s="14"/>
      <c r="H244" s="14"/>
      <c r="I244" s="14"/>
      <c r="J244" s="14"/>
      <c r="L244" s="14"/>
      <c r="N244" s="14"/>
      <c r="O244" s="14"/>
      <c r="P244" s="14"/>
    </row>
    <row r="245" spans="7:16">
      <c r="G245" s="14"/>
      <c r="H245" s="14"/>
      <c r="I245" s="14"/>
      <c r="J245" s="14"/>
      <c r="L245" s="14"/>
      <c r="N245" s="14"/>
      <c r="O245" s="14"/>
      <c r="P245" s="14"/>
    </row>
    <row r="246" spans="7:16">
      <c r="G246" s="14"/>
      <c r="H246" s="14"/>
      <c r="I246" s="14"/>
      <c r="J246" s="14"/>
      <c r="L246" s="14"/>
      <c r="N246" s="14"/>
      <c r="O246" s="14"/>
      <c r="P246" s="14"/>
    </row>
    <row r="247" spans="7:16">
      <c r="G247" s="14"/>
      <c r="H247" s="14"/>
      <c r="I247" s="14"/>
      <c r="J247" s="14"/>
      <c r="L247" s="14"/>
      <c r="N247" s="14"/>
      <c r="O247" s="14"/>
      <c r="P247" s="14"/>
    </row>
    <row r="248" spans="7:16">
      <c r="G248" s="14"/>
      <c r="H248" s="14"/>
      <c r="I248" s="14"/>
      <c r="J248" s="14"/>
      <c r="L248" s="14"/>
      <c r="N248" s="14"/>
      <c r="O248" s="14"/>
      <c r="P248" s="14"/>
    </row>
    <row r="249" spans="7:16">
      <c r="G249" s="14"/>
      <c r="H249" s="14"/>
      <c r="I249" s="14"/>
      <c r="J249" s="14"/>
      <c r="L249" s="14"/>
      <c r="N249" s="14"/>
      <c r="O249" s="14"/>
      <c r="P249" s="14"/>
    </row>
    <row r="250" spans="7:16">
      <c r="G250" s="14"/>
      <c r="H250" s="14"/>
      <c r="I250" s="14"/>
      <c r="J250" s="14"/>
      <c r="L250" s="14"/>
      <c r="N250" s="14"/>
      <c r="O250" s="14"/>
      <c r="P250" s="14"/>
    </row>
    <row r="251" spans="7:16">
      <c r="G251" s="14"/>
      <c r="H251" s="14"/>
      <c r="I251" s="14"/>
      <c r="J251" s="14"/>
      <c r="L251" s="14"/>
      <c r="N251" s="14"/>
      <c r="O251" s="14"/>
      <c r="P251" s="14"/>
    </row>
    <row r="252" spans="7:16">
      <c r="G252" s="14"/>
      <c r="H252" s="14"/>
      <c r="I252" s="14"/>
      <c r="J252" s="14"/>
      <c r="L252" s="14"/>
      <c r="N252" s="14"/>
      <c r="O252" s="14"/>
      <c r="P252" s="14"/>
    </row>
    <row r="253" spans="7:16">
      <c r="G253" s="14"/>
      <c r="H253" s="14"/>
      <c r="I253" s="14"/>
      <c r="J253" s="14"/>
      <c r="L253" s="14"/>
      <c r="N253" s="14"/>
      <c r="O253" s="14"/>
      <c r="P253" s="14"/>
    </row>
    <row r="254" spans="7:16">
      <c r="G254" s="14"/>
      <c r="H254" s="14"/>
      <c r="I254" s="14"/>
      <c r="J254" s="14"/>
      <c r="L254" s="14"/>
      <c r="N254" s="14"/>
      <c r="O254" s="14"/>
      <c r="P254" s="14"/>
    </row>
    <row r="255" spans="7:16">
      <c r="G255" s="14"/>
      <c r="H255" s="14"/>
      <c r="I255" s="14"/>
      <c r="J255" s="14"/>
      <c r="L255" s="14"/>
      <c r="N255" s="14"/>
      <c r="O255" s="14"/>
      <c r="P255" s="14"/>
    </row>
    <row r="256" spans="7:16">
      <c r="G256" s="14"/>
      <c r="H256" s="14"/>
      <c r="I256" s="14"/>
      <c r="J256" s="14"/>
      <c r="L256" s="14"/>
      <c r="N256" s="14"/>
      <c r="O256" s="14"/>
      <c r="P256" s="14"/>
    </row>
    <row r="257" spans="7:16">
      <c r="G257" s="14"/>
      <c r="H257" s="14"/>
      <c r="I257" s="14"/>
      <c r="J257" s="14"/>
      <c r="L257" s="14"/>
      <c r="N257" s="14"/>
      <c r="O257" s="14"/>
      <c r="P257" s="14"/>
    </row>
    <row r="258" spans="7:16">
      <c r="G258" s="14"/>
      <c r="H258" s="14"/>
      <c r="I258" s="14"/>
      <c r="J258" s="14"/>
      <c r="L258" s="14"/>
      <c r="N258" s="14"/>
      <c r="O258" s="14"/>
      <c r="P258" s="14"/>
    </row>
    <row r="259" spans="7:16">
      <c r="G259" s="14"/>
      <c r="H259" s="14"/>
      <c r="I259" s="14"/>
      <c r="J259" s="14"/>
      <c r="L259" s="14"/>
      <c r="N259" s="14"/>
      <c r="O259" s="14"/>
      <c r="P259" s="14"/>
    </row>
    <row r="260" spans="7:16">
      <c r="G260" s="14"/>
      <c r="H260" s="14"/>
      <c r="I260" s="14"/>
      <c r="J260" s="14"/>
      <c r="L260" s="14"/>
      <c r="N260" s="14"/>
      <c r="O260" s="14"/>
      <c r="P260" s="14"/>
    </row>
    <row r="261" spans="7:16">
      <c r="G261" s="14"/>
      <c r="H261" s="14"/>
      <c r="I261" s="14"/>
      <c r="J261" s="14"/>
      <c r="L261" s="14"/>
      <c r="N261" s="14"/>
      <c r="O261" s="14"/>
      <c r="P261" s="14"/>
    </row>
    <row r="262" spans="7:16">
      <c r="G262" s="14"/>
      <c r="H262" s="14"/>
      <c r="I262" s="14"/>
      <c r="J262" s="14"/>
      <c r="L262" s="14"/>
      <c r="N262" s="14"/>
      <c r="O262" s="14"/>
      <c r="P262" s="14"/>
    </row>
    <row r="263" spans="7:16">
      <c r="G263" s="14"/>
      <c r="H263" s="14"/>
      <c r="I263" s="14"/>
      <c r="J263" s="14"/>
      <c r="L263" s="14"/>
      <c r="N263" s="14"/>
      <c r="O263" s="14"/>
      <c r="P263" s="14"/>
    </row>
    <row r="264" spans="7:16">
      <c r="G264" s="14"/>
      <c r="H264" s="14"/>
      <c r="I264" s="14"/>
      <c r="J264" s="14"/>
      <c r="L264" s="14"/>
      <c r="N264" s="14"/>
      <c r="O264" s="14"/>
      <c r="P264" s="14"/>
    </row>
    <row r="265" spans="7:16">
      <c r="G265" s="14"/>
      <c r="H265" s="14"/>
      <c r="I265" s="14"/>
      <c r="J265" s="14"/>
      <c r="L265" s="14"/>
      <c r="N265" s="14"/>
      <c r="O265" s="14"/>
      <c r="P265" s="14"/>
    </row>
  </sheetData>
  <mergeCells count="8">
    <mergeCell ref="S2:V3"/>
    <mergeCell ref="N2:R3"/>
    <mergeCell ref="B11:H11"/>
    <mergeCell ref="B2:B4"/>
    <mergeCell ref="B8:C8"/>
    <mergeCell ref="C2:G3"/>
    <mergeCell ref="H2:H3"/>
    <mergeCell ref="I2:M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46"/>
  <sheetViews>
    <sheetView workbookViewId="0">
      <pane xSplit="2" ySplit="5" topLeftCell="U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85546875" customWidth="1"/>
    <col min="2" max="2" width="34.5703125" customWidth="1"/>
    <col min="3" max="6" width="12.85546875" customWidth="1"/>
    <col min="7" max="10" width="12.85546875" style="14" customWidth="1"/>
    <col min="11" max="12" width="12.85546875" customWidth="1"/>
    <col min="13" max="18" width="14.85546875" customWidth="1"/>
    <col min="19" max="20" width="14.85546875" style="58" customWidth="1"/>
    <col min="21" max="22" width="14.85546875" customWidth="1"/>
    <col min="23" max="23" width="13.42578125" customWidth="1"/>
    <col min="24" max="24" width="15" customWidth="1"/>
    <col min="25" max="25" width="12.5703125" customWidth="1"/>
    <col min="26" max="26" width="14.140625" customWidth="1"/>
    <col min="27" max="27" width="14.85546875" customWidth="1"/>
    <col min="28" max="28" width="15.140625" customWidth="1"/>
    <col min="29" max="29" width="14" customWidth="1"/>
    <col min="30" max="30" width="10.5703125" customWidth="1"/>
  </cols>
  <sheetData>
    <row r="2" spans="2:30" s="14" customFormat="1" ht="18.75" customHeight="1">
      <c r="B2" s="103" t="s">
        <v>55</v>
      </c>
      <c r="C2" s="82">
        <v>2022</v>
      </c>
      <c r="D2" s="83"/>
      <c r="E2" s="83"/>
      <c r="F2" s="83"/>
      <c r="G2" s="83"/>
      <c r="H2" s="83"/>
      <c r="I2" s="83"/>
      <c r="J2" s="83"/>
      <c r="K2" s="83"/>
      <c r="L2" s="84"/>
      <c r="M2" s="97">
        <v>2023</v>
      </c>
      <c r="N2" s="98"/>
      <c r="O2" s="98"/>
      <c r="P2" s="98"/>
      <c r="Q2" s="98"/>
      <c r="R2" s="98"/>
      <c r="S2" s="98"/>
      <c r="T2" s="98"/>
      <c r="U2" s="98"/>
      <c r="V2" s="98"/>
      <c r="W2" s="82">
        <v>2024</v>
      </c>
      <c r="X2" s="83"/>
      <c r="Y2" s="83"/>
      <c r="Z2" s="83"/>
      <c r="AA2" s="83"/>
      <c r="AB2" s="83"/>
      <c r="AC2" s="83"/>
      <c r="AD2" s="84"/>
    </row>
    <row r="3" spans="2:30" s="14" customFormat="1">
      <c r="B3" s="103"/>
      <c r="C3" s="85"/>
      <c r="D3" s="86"/>
      <c r="E3" s="86"/>
      <c r="F3" s="86"/>
      <c r="G3" s="86"/>
      <c r="H3" s="86"/>
      <c r="I3" s="86"/>
      <c r="J3" s="86"/>
      <c r="K3" s="86"/>
      <c r="L3" s="87"/>
      <c r="M3" s="85"/>
      <c r="N3" s="86"/>
      <c r="O3" s="86"/>
      <c r="P3" s="86"/>
      <c r="Q3" s="86"/>
      <c r="R3" s="86"/>
      <c r="S3" s="86"/>
      <c r="T3" s="86"/>
      <c r="U3" s="86"/>
      <c r="V3" s="86"/>
      <c r="W3" s="85"/>
      <c r="X3" s="86"/>
      <c r="Y3" s="86"/>
      <c r="Z3" s="86"/>
      <c r="AA3" s="86"/>
      <c r="AB3" s="86"/>
      <c r="AC3" s="86"/>
      <c r="AD3" s="87"/>
    </row>
    <row r="4" spans="2:30" s="14" customFormat="1">
      <c r="B4" s="103"/>
      <c r="C4" s="88" t="s">
        <v>0</v>
      </c>
      <c r="D4" s="89"/>
      <c r="E4" s="88" t="s">
        <v>103</v>
      </c>
      <c r="F4" s="89"/>
      <c r="G4" s="88" t="s">
        <v>110</v>
      </c>
      <c r="H4" s="89"/>
      <c r="I4" s="88" t="s">
        <v>112</v>
      </c>
      <c r="J4" s="89"/>
      <c r="K4" s="88" t="s">
        <v>111</v>
      </c>
      <c r="L4" s="89"/>
      <c r="M4" s="88" t="s">
        <v>0</v>
      </c>
      <c r="N4" s="89"/>
      <c r="O4" s="88" t="s">
        <v>103</v>
      </c>
      <c r="P4" s="89"/>
      <c r="Q4" s="88" t="s">
        <v>110</v>
      </c>
      <c r="R4" s="89"/>
      <c r="S4" s="88" t="s">
        <v>112</v>
      </c>
      <c r="T4" s="89"/>
      <c r="U4" s="88" t="s">
        <v>111</v>
      </c>
      <c r="V4" s="89"/>
      <c r="W4" s="88" t="s">
        <v>0</v>
      </c>
      <c r="X4" s="89"/>
      <c r="Y4" s="88" t="s">
        <v>103</v>
      </c>
      <c r="Z4" s="89"/>
      <c r="AA4" s="88" t="s">
        <v>110</v>
      </c>
      <c r="AB4" s="89"/>
      <c r="AC4" s="88" t="s">
        <v>111</v>
      </c>
      <c r="AD4" s="89"/>
    </row>
    <row r="5" spans="2:30" s="14" customFormat="1">
      <c r="B5" s="103"/>
      <c r="C5" s="26" t="s">
        <v>2</v>
      </c>
      <c r="D5" s="26" t="s">
        <v>1</v>
      </c>
      <c r="E5" s="26" t="s">
        <v>2</v>
      </c>
      <c r="F5" s="26" t="s">
        <v>1</v>
      </c>
      <c r="G5" s="34" t="s">
        <v>2</v>
      </c>
      <c r="H5" s="34" t="s">
        <v>119</v>
      </c>
      <c r="I5" s="48" t="s">
        <v>2</v>
      </c>
      <c r="J5" s="48" t="s">
        <v>119</v>
      </c>
      <c r="K5" s="26" t="s">
        <v>2</v>
      </c>
      <c r="L5" s="26" t="s">
        <v>1</v>
      </c>
      <c r="M5" s="45" t="s">
        <v>2</v>
      </c>
      <c r="N5" s="45" t="s">
        <v>1</v>
      </c>
      <c r="O5" s="51" t="s">
        <v>2</v>
      </c>
      <c r="P5" s="51" t="s">
        <v>1</v>
      </c>
      <c r="Q5" s="51" t="s">
        <v>2</v>
      </c>
      <c r="R5" s="51" t="s">
        <v>1</v>
      </c>
      <c r="S5" s="65" t="s">
        <v>2</v>
      </c>
      <c r="T5" s="65" t="s">
        <v>1</v>
      </c>
      <c r="U5" s="51" t="s">
        <v>2</v>
      </c>
      <c r="V5" s="51" t="s">
        <v>1</v>
      </c>
      <c r="W5" s="69" t="s">
        <v>2</v>
      </c>
      <c r="X5" s="69" t="s">
        <v>1</v>
      </c>
      <c r="Y5" s="69" t="s">
        <v>2</v>
      </c>
      <c r="Z5" s="69" t="s">
        <v>1</v>
      </c>
      <c r="AA5" s="69" t="s">
        <v>2</v>
      </c>
      <c r="AB5" s="69" t="s">
        <v>1</v>
      </c>
      <c r="AC5" s="69" t="s">
        <v>2</v>
      </c>
      <c r="AD5" s="69" t="s">
        <v>1</v>
      </c>
    </row>
    <row r="6" spans="2:30">
      <c r="B6" s="2" t="s">
        <v>56</v>
      </c>
      <c r="C6" s="3">
        <v>218122</v>
      </c>
      <c r="D6" s="6">
        <v>0.15642724930238763</v>
      </c>
      <c r="E6" s="3">
        <v>431376</v>
      </c>
      <c r="F6" s="6">
        <v>0.18608816514366988</v>
      </c>
      <c r="G6" s="39">
        <v>598009</v>
      </c>
      <c r="H6" s="41">
        <v>0.17731846331846213</v>
      </c>
      <c r="I6" s="39">
        <v>543024</v>
      </c>
      <c r="J6" s="41">
        <v>0.16778466670415648</v>
      </c>
      <c r="K6" s="39">
        <v>1790531</v>
      </c>
      <c r="L6" s="41">
        <v>0.1734719353813938</v>
      </c>
      <c r="M6" s="39">
        <v>462881</v>
      </c>
      <c r="N6" s="41">
        <v>0.16914962737318007</v>
      </c>
      <c r="O6" s="39">
        <v>656160</v>
      </c>
      <c r="P6" s="41">
        <v>0.20067576990548519</v>
      </c>
      <c r="Q6" s="39">
        <v>830007</v>
      </c>
      <c r="R6" s="41">
        <v>0.17834317578816275</v>
      </c>
      <c r="S6" s="60">
        <v>655037</v>
      </c>
      <c r="T6" s="63">
        <v>0.16332362506105591</v>
      </c>
      <c r="U6" s="60">
        <v>2604085</v>
      </c>
      <c r="V6" s="63">
        <v>0.17749969037403021</v>
      </c>
      <c r="W6" s="60">
        <v>567701</v>
      </c>
      <c r="X6" s="63">
        <v>0.16927743679167193</v>
      </c>
      <c r="Y6" s="60">
        <v>717859</v>
      </c>
      <c r="Z6" s="63">
        <v>0.20364355264964501</v>
      </c>
      <c r="AA6" s="60">
        <v>826377</v>
      </c>
      <c r="AB6" s="63">
        <v>0.17433999904220035</v>
      </c>
      <c r="AC6" s="60">
        <v>2111937</v>
      </c>
      <c r="AD6" s="63">
        <v>0.18176927196911138</v>
      </c>
    </row>
    <row r="7" spans="2:30">
      <c r="B7" s="2" t="s">
        <v>57</v>
      </c>
      <c r="C7" s="3">
        <v>31487</v>
      </c>
      <c r="D7" s="6">
        <v>2.2581054633573319E-2</v>
      </c>
      <c r="E7" s="3">
        <v>60061</v>
      </c>
      <c r="F7" s="6">
        <v>2.5909279344919413E-2</v>
      </c>
      <c r="G7" s="39">
        <v>44166</v>
      </c>
      <c r="H7" s="41">
        <v>1.3095868541983814E-2</v>
      </c>
      <c r="I7" s="39">
        <v>46197</v>
      </c>
      <c r="J7" s="41">
        <v>1.4274043592423019E-2</v>
      </c>
      <c r="K7" s="39">
        <v>181911</v>
      </c>
      <c r="L7" s="41">
        <v>1.762407533696134E-2</v>
      </c>
      <c r="M7" s="39">
        <v>32511</v>
      </c>
      <c r="N7" s="41">
        <v>1.1880426147388762E-2</v>
      </c>
      <c r="O7" s="39">
        <v>49334</v>
      </c>
      <c r="P7" s="41">
        <v>1.5087994441168626E-2</v>
      </c>
      <c r="Q7" s="39">
        <v>65900</v>
      </c>
      <c r="R7" s="41">
        <v>1.4159898994152972E-2</v>
      </c>
      <c r="S7" s="60">
        <v>35021</v>
      </c>
      <c r="T7" s="63">
        <v>8.7319596805420733E-3</v>
      </c>
      <c r="U7" s="60">
        <v>182766</v>
      </c>
      <c r="V7" s="63">
        <v>1.2457699503242024E-2</v>
      </c>
      <c r="W7" s="60">
        <v>115960</v>
      </c>
      <c r="X7" s="63">
        <v>3.4577024825325792E-2</v>
      </c>
      <c r="Y7" s="60">
        <v>39740</v>
      </c>
      <c r="Z7" s="63">
        <v>1.127351580504931E-2</v>
      </c>
      <c r="AA7" s="60">
        <v>52562</v>
      </c>
      <c r="AB7" s="63">
        <v>1.1088957013150337E-2</v>
      </c>
      <c r="AC7" s="60">
        <v>208262</v>
      </c>
      <c r="AD7" s="63">
        <v>1.7924602920840478E-2</v>
      </c>
    </row>
    <row r="8" spans="2:30">
      <c r="B8" s="2" t="s">
        <v>58</v>
      </c>
      <c r="C8" s="3">
        <v>146528</v>
      </c>
      <c r="D8" s="6">
        <v>0.10508326526338588</v>
      </c>
      <c r="E8" s="3">
        <v>333510</v>
      </c>
      <c r="F8" s="6">
        <v>0.14387046093678216</v>
      </c>
      <c r="G8" s="39">
        <v>342140</v>
      </c>
      <c r="H8" s="41">
        <v>0.10144954179582354</v>
      </c>
      <c r="I8" s="39">
        <v>472550</v>
      </c>
      <c r="J8" s="41">
        <v>0.1460094659739701</v>
      </c>
      <c r="K8" s="39">
        <v>1294728</v>
      </c>
      <c r="L8" s="41">
        <v>0.12543707534384002</v>
      </c>
      <c r="M8" s="39">
        <v>453423</v>
      </c>
      <c r="N8" s="41">
        <v>0.16569341038502214</v>
      </c>
      <c r="O8" s="39">
        <v>282983</v>
      </c>
      <c r="P8" s="41">
        <v>8.6545707442032299E-2</v>
      </c>
      <c r="Q8" s="39">
        <v>740965</v>
      </c>
      <c r="R8" s="41">
        <v>0.15921076719578994</v>
      </c>
      <c r="S8" s="60">
        <v>454488</v>
      </c>
      <c r="T8" s="63">
        <v>0.1133197479024073</v>
      </c>
      <c r="U8" s="60">
        <v>1931859</v>
      </c>
      <c r="V8" s="63">
        <v>0.1316794092152459</v>
      </c>
      <c r="W8" s="60">
        <v>277383</v>
      </c>
      <c r="X8" s="63">
        <v>8.271023522872839E-2</v>
      </c>
      <c r="Y8" s="60">
        <v>282209</v>
      </c>
      <c r="Z8" s="63">
        <v>8.0057564716335197E-2</v>
      </c>
      <c r="AA8" s="60">
        <v>409878</v>
      </c>
      <c r="AB8" s="63">
        <v>8.6471586367262154E-2</v>
      </c>
      <c r="AC8" s="60">
        <v>969470</v>
      </c>
      <c r="AD8" s="63">
        <v>8.3439920838497744E-2</v>
      </c>
    </row>
    <row r="9" spans="2:30">
      <c r="B9" s="2" t="s">
        <v>59</v>
      </c>
      <c r="C9" s="3">
        <v>87085</v>
      </c>
      <c r="D9" s="6">
        <v>6.2453429757192883E-2</v>
      </c>
      <c r="E9" s="3">
        <v>63585</v>
      </c>
      <c r="F9" s="6">
        <v>2.742947215575333E-2</v>
      </c>
      <c r="G9" s="39">
        <v>141433</v>
      </c>
      <c r="H9" s="41">
        <v>4.1936964531503799E-2</v>
      </c>
      <c r="I9" s="39">
        <v>477954</v>
      </c>
      <c r="J9" s="41">
        <v>0.14767920495211706</v>
      </c>
      <c r="K9" s="39">
        <v>1842460</v>
      </c>
      <c r="L9" s="41">
        <v>0.17850297038297736</v>
      </c>
      <c r="M9" s="39">
        <v>475781</v>
      </c>
      <c r="N9" s="41">
        <v>0.17386364716036948</v>
      </c>
      <c r="O9" s="39">
        <v>630238</v>
      </c>
      <c r="P9" s="41">
        <v>0.19274795152659896</v>
      </c>
      <c r="Q9" s="39">
        <v>789709</v>
      </c>
      <c r="R9" s="41">
        <v>0.16968436532281561</v>
      </c>
      <c r="S9" s="60">
        <v>780476</v>
      </c>
      <c r="T9" s="63">
        <v>0.19459995327462826</v>
      </c>
      <c r="U9" s="60">
        <v>2676204</v>
      </c>
      <c r="V9" s="63">
        <v>0.18241546699809766</v>
      </c>
      <c r="W9" s="60">
        <v>772622</v>
      </c>
      <c r="X9" s="63">
        <v>0.23038090785264628</v>
      </c>
      <c r="Y9" s="60">
        <v>817365</v>
      </c>
      <c r="Z9" s="63">
        <v>0.23187159652728054</v>
      </c>
      <c r="AA9" s="60">
        <v>1268256</v>
      </c>
      <c r="AB9" s="63">
        <v>0.2675628070786879</v>
      </c>
      <c r="AC9" s="60">
        <v>2858243</v>
      </c>
      <c r="AD9" s="63">
        <v>0.24600201105469</v>
      </c>
    </row>
    <row r="10" spans="2:30">
      <c r="B10" s="2" t="s">
        <v>60</v>
      </c>
      <c r="C10" s="3">
        <v>238293</v>
      </c>
      <c r="D10" s="6">
        <v>0.17089297969949777</v>
      </c>
      <c r="E10" s="3">
        <v>421661</v>
      </c>
      <c r="F10" s="6">
        <v>0.18189728172787772</v>
      </c>
      <c r="G10" s="39">
        <v>704552</v>
      </c>
      <c r="H10" s="41">
        <v>0.20891002972856451</v>
      </c>
      <c r="I10" s="39">
        <v>1147562</v>
      </c>
      <c r="J10" s="41">
        <v>0.35457605500374795</v>
      </c>
      <c r="K10" s="39">
        <v>3744152</v>
      </c>
      <c r="L10" s="41">
        <v>0.36274451199231755</v>
      </c>
      <c r="M10" s="39">
        <v>1064882</v>
      </c>
      <c r="N10" s="41">
        <v>0.38913758286990985</v>
      </c>
      <c r="O10" s="39">
        <v>1340410</v>
      </c>
      <c r="P10" s="41">
        <v>0.40994240541790328</v>
      </c>
      <c r="Q10" s="39">
        <v>1831917</v>
      </c>
      <c r="R10" s="41">
        <v>0.39362306048060286</v>
      </c>
      <c r="S10" s="60">
        <v>1776383</v>
      </c>
      <c r="T10" s="63">
        <v>0.4429143866023349</v>
      </c>
      <c r="U10" s="60">
        <v>6013592</v>
      </c>
      <c r="V10" s="63">
        <v>0.40989857014488584</v>
      </c>
      <c r="W10" s="60">
        <v>1377925</v>
      </c>
      <c r="X10" s="63">
        <v>0.41087053235975374</v>
      </c>
      <c r="Y10" s="60">
        <v>1343312</v>
      </c>
      <c r="Z10" s="63">
        <v>0.38107320239336684</v>
      </c>
      <c r="AA10" s="60">
        <v>2125728</v>
      </c>
      <c r="AB10" s="63">
        <v>0.44846288979966586</v>
      </c>
      <c r="AC10" s="60">
        <v>4846965</v>
      </c>
      <c r="AD10" s="63">
        <v>0.4171664681805205</v>
      </c>
    </row>
    <row r="11" spans="2:30">
      <c r="B11" s="2" t="s">
        <v>61</v>
      </c>
      <c r="C11" s="3">
        <v>581291</v>
      </c>
      <c r="D11" s="6">
        <v>0.41687565754134936</v>
      </c>
      <c r="E11" s="3">
        <v>809304</v>
      </c>
      <c r="F11" s="6">
        <v>0.34911978506785868</v>
      </c>
      <c r="G11" s="39">
        <v>1205995</v>
      </c>
      <c r="H11" s="41">
        <v>0.35759525386699653</v>
      </c>
      <c r="I11" s="39">
        <v>201008</v>
      </c>
      <c r="J11" s="41">
        <v>6.2107863160503193E-2</v>
      </c>
      <c r="K11" s="39">
        <v>493111</v>
      </c>
      <c r="L11" s="41">
        <v>4.7774051121066585E-2</v>
      </c>
      <c r="M11" s="39">
        <v>51841</v>
      </c>
      <c r="N11" s="41">
        <v>1.8944147270363285E-2</v>
      </c>
      <c r="O11" s="39">
        <v>31758</v>
      </c>
      <c r="P11" s="41">
        <v>9.7126632233881949E-3</v>
      </c>
      <c r="Q11" s="39">
        <v>10698</v>
      </c>
      <c r="R11" s="41">
        <v>2.2986737395970938E-3</v>
      </c>
      <c r="S11" s="60">
        <v>58952</v>
      </c>
      <c r="T11" s="63">
        <v>1.469879463999647E-2</v>
      </c>
      <c r="U11" s="60">
        <v>153249</v>
      </c>
      <c r="V11" s="63">
        <v>1.0445761198321005E-2</v>
      </c>
      <c r="W11" s="60">
        <v>92261</v>
      </c>
      <c r="X11" s="63">
        <v>2.7510442285351697E-2</v>
      </c>
      <c r="Y11" s="60">
        <v>168644</v>
      </c>
      <c r="Z11" s="63">
        <v>4.7841238032882129E-2</v>
      </c>
      <c r="AA11" s="60">
        <v>12905</v>
      </c>
      <c r="AB11" s="63">
        <v>2.7225560339162341E-3</v>
      </c>
      <c r="AC11" s="60">
        <v>273810</v>
      </c>
      <c r="AD11" s="63">
        <v>2.3566159576664639E-2</v>
      </c>
    </row>
    <row r="12" spans="2:30">
      <c r="B12" s="2" t="s">
        <v>62</v>
      </c>
      <c r="C12" s="3">
        <v>6487</v>
      </c>
      <c r="D12" s="6">
        <v>4.6521834855016387E-3</v>
      </c>
      <c r="E12" s="3">
        <v>2591</v>
      </c>
      <c r="F12" s="6">
        <v>1.11771270512789E-3</v>
      </c>
      <c r="G12" s="39">
        <v>13086</v>
      </c>
      <c r="H12" s="41">
        <v>3.8801914536159077E-3</v>
      </c>
      <c r="I12" s="39">
        <v>32985</v>
      </c>
      <c r="J12" s="41">
        <v>1.0191772796849866E-2</v>
      </c>
      <c r="K12" s="39">
        <v>55149</v>
      </c>
      <c r="L12" s="41">
        <v>5.3429981186298853E-3</v>
      </c>
      <c r="M12" s="39">
        <v>7363</v>
      </c>
      <c r="N12" s="41">
        <v>2.6906455576027636E-3</v>
      </c>
      <c r="O12" s="39">
        <v>15042</v>
      </c>
      <c r="P12" s="41">
        <v>4.6003488949620643E-3</v>
      </c>
      <c r="Q12" s="39">
        <v>40656</v>
      </c>
      <c r="R12" s="41">
        <v>8.7357337406112779E-3</v>
      </c>
      <c r="S12" s="60">
        <v>26876</v>
      </c>
      <c r="T12" s="63">
        <v>6.701126420554775E-3</v>
      </c>
      <c r="U12" s="60">
        <v>89937</v>
      </c>
      <c r="V12" s="63">
        <v>6.1302874726320974E-3</v>
      </c>
      <c r="W12" s="60">
        <v>57757</v>
      </c>
      <c r="X12" s="63">
        <v>1.7222018134152653E-2</v>
      </c>
      <c r="Y12" s="60">
        <v>14860</v>
      </c>
      <c r="Z12" s="63">
        <v>4.215511949245917E-3</v>
      </c>
      <c r="AA12" s="60">
        <v>14872</v>
      </c>
      <c r="AB12" s="63">
        <v>3.1375322228905252E-3</v>
      </c>
      <c r="AC12" s="60">
        <v>87489</v>
      </c>
      <c r="AD12" s="63">
        <v>7.5299650677579802E-3</v>
      </c>
    </row>
    <row r="13" spans="2:30">
      <c r="B13" s="2" t="s">
        <v>27</v>
      </c>
      <c r="C13" s="3">
        <v>85106</v>
      </c>
      <c r="D13" s="6">
        <v>6.1034180317111532E-2</v>
      </c>
      <c r="E13" s="3">
        <v>196039</v>
      </c>
      <c r="F13" s="6">
        <v>8.4567842918010963E-2</v>
      </c>
      <c r="G13" s="39">
        <v>323133</v>
      </c>
      <c r="H13" s="41">
        <v>9.5813686763049757E-2</v>
      </c>
      <c r="I13" s="39">
        <v>315154</v>
      </c>
      <c r="J13" s="41">
        <v>9.7376927816232306E-2</v>
      </c>
      <c r="K13" s="39">
        <v>919691</v>
      </c>
      <c r="L13" s="41">
        <v>8.9102382322813423E-2</v>
      </c>
      <c r="M13" s="39">
        <v>187836</v>
      </c>
      <c r="N13" s="41">
        <v>6.8640513236163617E-2</v>
      </c>
      <c r="O13" s="39">
        <v>263827</v>
      </c>
      <c r="P13" s="41">
        <v>8.0687159148461418E-2</v>
      </c>
      <c r="Q13" s="39">
        <v>344136</v>
      </c>
      <c r="R13" s="41">
        <v>7.3944324738267481E-2</v>
      </c>
      <c r="S13" s="60">
        <v>223436</v>
      </c>
      <c r="T13" s="63">
        <v>5.571040641848031E-2</v>
      </c>
      <c r="U13" s="60">
        <v>1019235</v>
      </c>
      <c r="V13" s="63">
        <v>6.9473115093545215E-2</v>
      </c>
      <c r="W13" s="60">
        <v>92063</v>
      </c>
      <c r="X13" s="63">
        <v>2.7451402522369509E-2</v>
      </c>
      <c r="Y13" s="60">
        <v>141087</v>
      </c>
      <c r="Z13" s="63">
        <v>4.0023817926195068E-2</v>
      </c>
      <c r="AA13" s="60">
        <v>29453</v>
      </c>
      <c r="AB13" s="63">
        <v>6.2136724422266433E-3</v>
      </c>
      <c r="AC13" s="60">
        <v>262603</v>
      </c>
      <c r="AD13" s="63">
        <v>2.2601600391917259E-2</v>
      </c>
    </row>
    <row r="15" spans="2:30">
      <c r="B15" s="32" t="s">
        <v>102</v>
      </c>
    </row>
    <row r="18" spans="2:4" ht="21.75" customHeight="1">
      <c r="B18" s="33" t="s">
        <v>117</v>
      </c>
      <c r="C18" s="14"/>
      <c r="D18" s="14"/>
    </row>
    <row r="19" spans="2:4">
      <c r="C19" s="14"/>
      <c r="D19" s="14"/>
    </row>
    <row r="20" spans="2:4">
      <c r="C20" s="14"/>
      <c r="D20" s="14"/>
    </row>
    <row r="21" spans="2:4">
      <c r="C21" s="14"/>
      <c r="D21" s="14"/>
    </row>
    <row r="22" spans="2:4">
      <c r="C22" s="14"/>
      <c r="D22" s="14"/>
    </row>
    <row r="23" spans="2:4">
      <c r="C23" s="14"/>
      <c r="D23" s="14"/>
    </row>
    <row r="24" spans="2:4">
      <c r="C24" s="14"/>
      <c r="D24" s="14"/>
    </row>
    <row r="25" spans="2:4">
      <c r="C25" s="14"/>
      <c r="D25" s="14"/>
    </row>
    <row r="26" spans="2:4">
      <c r="C26" s="14"/>
      <c r="D26" s="14"/>
    </row>
    <row r="27" spans="2:4">
      <c r="C27" s="14"/>
      <c r="D27" s="14"/>
    </row>
    <row r="28" spans="2:4">
      <c r="C28" s="14"/>
      <c r="D28" s="14"/>
    </row>
    <row r="29" spans="2:4">
      <c r="C29" s="14"/>
      <c r="D29" s="14"/>
    </row>
    <row r="30" spans="2:4">
      <c r="C30" s="14"/>
      <c r="D30" s="14"/>
    </row>
    <row r="31" spans="2:4">
      <c r="C31" s="14"/>
    </row>
    <row r="32" spans="2:4">
      <c r="C32" s="14"/>
    </row>
    <row r="33" spans="3:3">
      <c r="C33" s="14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  <row r="42" spans="3:3">
      <c r="C42" s="14"/>
    </row>
    <row r="43" spans="3:3">
      <c r="C43" s="14"/>
    </row>
    <row r="44" spans="3:3">
      <c r="C44" s="14"/>
    </row>
    <row r="45" spans="3:3">
      <c r="C45" s="14"/>
    </row>
    <row r="46" spans="3:3">
      <c r="C46" s="14"/>
    </row>
  </sheetData>
  <mergeCells count="18">
    <mergeCell ref="M2:V3"/>
    <mergeCell ref="S4:T4"/>
    <mergeCell ref="W2:AD3"/>
    <mergeCell ref="AC4:AD4"/>
    <mergeCell ref="B2:B5"/>
    <mergeCell ref="G4:H4"/>
    <mergeCell ref="M4:N4"/>
    <mergeCell ref="E4:F4"/>
    <mergeCell ref="K4:L4"/>
    <mergeCell ref="C2:L3"/>
    <mergeCell ref="C4:D4"/>
    <mergeCell ref="I4:J4"/>
    <mergeCell ref="W4:X4"/>
    <mergeCell ref="Y4:Z4"/>
    <mergeCell ref="AA4:AB4"/>
    <mergeCell ref="O4:P4"/>
    <mergeCell ref="Q4:R4"/>
    <mergeCell ref="U4:V4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25"/>
  <sheetViews>
    <sheetView workbookViewId="0">
      <pane xSplit="2" ySplit="5" topLeftCell="AH6" activePane="bottomRight" state="frozen"/>
      <selection pane="topRight" activeCell="C1" sqref="C1"/>
      <selection pane="bottomLeft" activeCell="A6" sqref="A6"/>
      <selection pane="bottomRight" activeCell="AM12" sqref="AM12"/>
    </sheetView>
  </sheetViews>
  <sheetFormatPr defaultRowHeight="15"/>
  <cols>
    <col min="1" max="1" width="5.5703125" customWidth="1"/>
    <col min="2" max="2" width="37.5703125" customWidth="1"/>
    <col min="3" max="3" width="14.85546875" style="35" customWidth="1"/>
    <col min="4" max="4" width="11" style="35" customWidth="1"/>
    <col min="5" max="5" width="13.7109375" style="35" customWidth="1"/>
    <col min="6" max="6" width="12.28515625" style="35" customWidth="1"/>
    <col min="7" max="7" width="14.5703125" style="35" customWidth="1"/>
    <col min="8" max="8" width="11.140625" style="35" customWidth="1"/>
    <col min="9" max="9" width="14.7109375" style="35" customWidth="1"/>
    <col min="10" max="10" width="9.140625" style="35"/>
    <col min="11" max="11" width="15.42578125" style="35" customWidth="1"/>
    <col min="12" max="12" width="11" style="35" customWidth="1"/>
    <col min="13" max="13" width="14.85546875" style="35" customWidth="1"/>
    <col min="14" max="14" width="12.28515625" style="35" customWidth="1"/>
    <col min="15" max="20" width="14.5703125" style="35" customWidth="1"/>
    <col min="21" max="22" width="14.5703125" style="50" customWidth="1"/>
    <col min="23" max="24" width="14.5703125" style="35" customWidth="1"/>
    <col min="25" max="30" width="14.7109375" customWidth="1"/>
    <col min="31" max="32" width="14.7109375" style="58" customWidth="1"/>
    <col min="33" max="34" width="14.7109375" customWidth="1"/>
    <col min="35" max="35" width="16.7109375" customWidth="1"/>
    <col min="36" max="36" width="15.42578125" customWidth="1"/>
    <col min="37" max="37" width="17" customWidth="1"/>
    <col min="38" max="38" width="14.7109375" customWidth="1"/>
    <col min="39" max="39" width="16.42578125" customWidth="1"/>
    <col min="40" max="40" width="14.7109375" customWidth="1"/>
    <col min="41" max="41" width="13.140625" customWidth="1"/>
    <col min="42" max="42" width="12.7109375" customWidth="1"/>
  </cols>
  <sheetData>
    <row r="2" spans="2:42" ht="18.75" customHeight="1">
      <c r="B2" s="94" t="s">
        <v>96</v>
      </c>
      <c r="C2" s="97">
        <v>2019</v>
      </c>
      <c r="D2" s="98"/>
      <c r="E2" s="98"/>
      <c r="F2" s="98"/>
      <c r="G2" s="98"/>
      <c r="H2" s="98"/>
      <c r="I2" s="132"/>
      <c r="J2" s="132"/>
      <c r="K2" s="132"/>
      <c r="L2" s="132"/>
      <c r="M2" s="82">
        <v>2020</v>
      </c>
      <c r="N2" s="84"/>
      <c r="O2" s="82">
        <v>2022</v>
      </c>
      <c r="P2" s="83"/>
      <c r="Q2" s="83"/>
      <c r="R2" s="83"/>
      <c r="S2" s="83"/>
      <c r="T2" s="83"/>
      <c r="U2" s="83"/>
      <c r="V2" s="83"/>
      <c r="W2" s="83"/>
      <c r="X2" s="84"/>
      <c r="Y2" s="82">
        <v>2023</v>
      </c>
      <c r="Z2" s="83"/>
      <c r="AA2" s="83"/>
      <c r="AB2" s="83"/>
      <c r="AC2" s="83"/>
      <c r="AD2" s="83"/>
      <c r="AE2" s="83"/>
      <c r="AF2" s="83"/>
      <c r="AG2" s="83"/>
      <c r="AH2" s="84"/>
      <c r="AI2" s="82">
        <v>2024</v>
      </c>
      <c r="AJ2" s="83"/>
      <c r="AK2" s="83"/>
      <c r="AL2" s="83"/>
      <c r="AM2" s="83"/>
      <c r="AN2" s="83"/>
      <c r="AO2" s="83"/>
      <c r="AP2" s="84"/>
    </row>
    <row r="3" spans="2:42">
      <c r="B3" s="95"/>
      <c r="C3" s="97"/>
      <c r="D3" s="98"/>
      <c r="E3" s="98"/>
      <c r="F3" s="98"/>
      <c r="G3" s="98"/>
      <c r="H3" s="98"/>
      <c r="I3" s="132"/>
      <c r="J3" s="132"/>
      <c r="K3" s="132"/>
      <c r="L3" s="132"/>
      <c r="M3" s="85"/>
      <c r="N3" s="87"/>
      <c r="O3" s="85"/>
      <c r="P3" s="86"/>
      <c r="Q3" s="86"/>
      <c r="R3" s="86"/>
      <c r="S3" s="86"/>
      <c r="T3" s="86"/>
      <c r="U3" s="86"/>
      <c r="V3" s="86"/>
      <c r="W3" s="86"/>
      <c r="X3" s="87"/>
      <c r="Y3" s="85"/>
      <c r="Z3" s="86"/>
      <c r="AA3" s="86"/>
      <c r="AB3" s="86"/>
      <c r="AC3" s="86"/>
      <c r="AD3" s="86"/>
      <c r="AE3" s="86"/>
      <c r="AF3" s="86"/>
      <c r="AG3" s="86"/>
      <c r="AH3" s="87"/>
      <c r="AI3" s="85"/>
      <c r="AJ3" s="86"/>
      <c r="AK3" s="86"/>
      <c r="AL3" s="86"/>
      <c r="AM3" s="86"/>
      <c r="AN3" s="86"/>
      <c r="AO3" s="86"/>
      <c r="AP3" s="87"/>
    </row>
    <row r="4" spans="2:42">
      <c r="B4" s="95"/>
      <c r="C4" s="88" t="s">
        <v>0</v>
      </c>
      <c r="D4" s="89"/>
      <c r="E4" s="88" t="s">
        <v>103</v>
      </c>
      <c r="F4" s="89"/>
      <c r="G4" s="88" t="s">
        <v>110</v>
      </c>
      <c r="H4" s="89"/>
      <c r="I4" s="88" t="s">
        <v>112</v>
      </c>
      <c r="J4" s="89"/>
      <c r="K4" s="88" t="s">
        <v>111</v>
      </c>
      <c r="L4" s="89"/>
      <c r="M4" s="88" t="s">
        <v>111</v>
      </c>
      <c r="N4" s="89"/>
      <c r="O4" s="88" t="s">
        <v>0</v>
      </c>
      <c r="P4" s="89"/>
      <c r="Q4" s="88" t="s">
        <v>103</v>
      </c>
      <c r="R4" s="89"/>
      <c r="S4" s="88" t="s">
        <v>110</v>
      </c>
      <c r="T4" s="89"/>
      <c r="U4" s="88" t="s">
        <v>112</v>
      </c>
      <c r="V4" s="89"/>
      <c r="W4" s="88" t="s">
        <v>111</v>
      </c>
      <c r="X4" s="89"/>
      <c r="Y4" s="88" t="s">
        <v>0</v>
      </c>
      <c r="Z4" s="89"/>
      <c r="AA4" s="88" t="s">
        <v>103</v>
      </c>
      <c r="AB4" s="89"/>
      <c r="AC4" s="88" t="s">
        <v>110</v>
      </c>
      <c r="AD4" s="89"/>
      <c r="AE4" s="88" t="s">
        <v>112</v>
      </c>
      <c r="AF4" s="89"/>
      <c r="AG4" s="88" t="s">
        <v>111</v>
      </c>
      <c r="AH4" s="89"/>
      <c r="AI4" s="88" t="s">
        <v>0</v>
      </c>
      <c r="AJ4" s="89"/>
      <c r="AK4" s="88" t="s">
        <v>103</v>
      </c>
      <c r="AL4" s="89"/>
      <c r="AM4" s="88" t="s">
        <v>110</v>
      </c>
      <c r="AN4" s="89"/>
      <c r="AO4" s="88" t="s">
        <v>111</v>
      </c>
      <c r="AP4" s="89"/>
    </row>
    <row r="5" spans="2:42">
      <c r="B5" s="96"/>
      <c r="C5" s="26" t="s">
        <v>2</v>
      </c>
      <c r="D5" s="26" t="s">
        <v>1</v>
      </c>
      <c r="E5" s="26" t="s">
        <v>2</v>
      </c>
      <c r="F5" s="26" t="s">
        <v>1</v>
      </c>
      <c r="G5" s="26" t="s">
        <v>2</v>
      </c>
      <c r="H5" s="26" t="s">
        <v>1</v>
      </c>
      <c r="I5" s="26" t="s">
        <v>2</v>
      </c>
      <c r="J5" s="26" t="s">
        <v>1</v>
      </c>
      <c r="K5" s="26" t="s">
        <v>2</v>
      </c>
      <c r="L5" s="26" t="s">
        <v>1</v>
      </c>
      <c r="M5" s="26" t="s">
        <v>2</v>
      </c>
      <c r="N5" s="26" t="s">
        <v>1</v>
      </c>
      <c r="O5" s="26" t="s">
        <v>2</v>
      </c>
      <c r="P5" s="26" t="s">
        <v>1</v>
      </c>
      <c r="Q5" s="26" t="s">
        <v>2</v>
      </c>
      <c r="R5" s="26" t="s">
        <v>1</v>
      </c>
      <c r="S5" s="34" t="s">
        <v>2</v>
      </c>
      <c r="T5" s="34" t="s">
        <v>119</v>
      </c>
      <c r="U5" s="48" t="s">
        <v>2</v>
      </c>
      <c r="V5" s="48" t="s">
        <v>119</v>
      </c>
      <c r="W5" s="26" t="s">
        <v>2</v>
      </c>
      <c r="X5" s="26" t="s">
        <v>1</v>
      </c>
      <c r="Y5" s="45" t="s">
        <v>2</v>
      </c>
      <c r="Z5" s="45" t="s">
        <v>1</v>
      </c>
      <c r="AA5" s="51" t="s">
        <v>2</v>
      </c>
      <c r="AB5" s="51" t="s">
        <v>1</v>
      </c>
      <c r="AC5" s="51" t="s">
        <v>2</v>
      </c>
      <c r="AD5" s="51" t="s">
        <v>1</v>
      </c>
      <c r="AE5" s="65" t="s">
        <v>2</v>
      </c>
      <c r="AF5" s="65" t="s">
        <v>1</v>
      </c>
      <c r="AG5" s="51" t="s">
        <v>2</v>
      </c>
      <c r="AH5" s="51" t="s">
        <v>1</v>
      </c>
      <c r="AI5" s="69" t="s">
        <v>2</v>
      </c>
      <c r="AJ5" s="69" t="s">
        <v>1</v>
      </c>
      <c r="AK5" s="69" t="s">
        <v>2</v>
      </c>
      <c r="AL5" s="69" t="s">
        <v>1</v>
      </c>
      <c r="AM5" s="69" t="s">
        <v>2</v>
      </c>
      <c r="AN5" s="69" t="s">
        <v>1</v>
      </c>
      <c r="AO5" s="69" t="s">
        <v>2</v>
      </c>
      <c r="AP5" s="69" t="s">
        <v>1</v>
      </c>
    </row>
    <row r="6" spans="2:42">
      <c r="B6" s="2" t="s">
        <v>55</v>
      </c>
      <c r="C6" s="3">
        <v>73776746</v>
      </c>
      <c r="D6" s="6">
        <v>0.20535959519450267</v>
      </c>
      <c r="E6" s="3">
        <v>116586780.09999999</v>
      </c>
      <c r="F6" s="6">
        <v>0.1887979083237411</v>
      </c>
      <c r="G6" s="3">
        <v>99431690.799999997</v>
      </c>
      <c r="H6" s="6">
        <v>0.16575456308384603</v>
      </c>
      <c r="I6" s="3">
        <v>90693054.5</v>
      </c>
      <c r="J6" s="6">
        <v>0.17943326219913636</v>
      </c>
      <c r="K6" s="3">
        <v>380488271.39999998</v>
      </c>
      <c r="L6" s="6">
        <v>0.18274319604986158</v>
      </c>
      <c r="M6" s="3">
        <v>55977524.58145079</v>
      </c>
      <c r="N6" s="6">
        <v>0.16817780676569533</v>
      </c>
      <c r="O6" s="3">
        <v>39337235.399999999</v>
      </c>
      <c r="P6" s="6">
        <v>0.13796390145633866</v>
      </c>
      <c r="Q6" s="3">
        <v>77983784.700000003</v>
      </c>
      <c r="R6" s="6">
        <v>0.17072336092516069</v>
      </c>
      <c r="S6" s="39">
        <v>68682586.599999994</v>
      </c>
      <c r="T6" s="41">
        <f>S6/S$12</f>
        <v>0.12734225060039706</v>
      </c>
      <c r="U6" s="39">
        <v>68737525.400000006</v>
      </c>
      <c r="V6" s="41">
        <v>0.12943865200405971</v>
      </c>
      <c r="W6" s="39">
        <v>254741132.09999999</v>
      </c>
      <c r="X6" s="41">
        <v>0.14056163947247224</v>
      </c>
      <c r="Y6" s="39">
        <v>55202034.600000001</v>
      </c>
      <c r="Z6" s="41">
        <v>0.14817952583558008</v>
      </c>
      <c r="AA6" s="39">
        <v>71535421.700000003</v>
      </c>
      <c r="AB6" s="41">
        <v>0.13909965291229304</v>
      </c>
      <c r="AC6" s="39">
        <v>119829570.59999999</v>
      </c>
      <c r="AD6" s="41">
        <v>0.20228090227268894</v>
      </c>
      <c r="AE6" s="60">
        <v>93007723.599999994</v>
      </c>
      <c r="AF6" s="63">
        <v>0.1667132240109552</v>
      </c>
      <c r="AG6" s="60">
        <v>339574750.5</v>
      </c>
      <c r="AH6" s="63">
        <v>0.16669584525583728</v>
      </c>
      <c r="AI6" s="60">
        <v>66508859.600000001</v>
      </c>
      <c r="AJ6" s="63">
        <v>0.14602187286952623</v>
      </c>
      <c r="AK6" s="60">
        <v>91292227.299999997</v>
      </c>
      <c r="AL6" s="63">
        <v>0.15362000482013455</v>
      </c>
      <c r="AM6" s="60">
        <v>134187268.3</v>
      </c>
      <c r="AN6" s="63">
        <v>0.1985354711752243</v>
      </c>
      <c r="AO6" s="60">
        <v>291988355.19999999</v>
      </c>
      <c r="AP6" s="63">
        <v>0.16920676054772135</v>
      </c>
    </row>
    <row r="7" spans="2:42">
      <c r="B7" s="2" t="s">
        <v>64</v>
      </c>
      <c r="C7" s="3">
        <v>28184603.5</v>
      </c>
      <c r="D7" s="6">
        <v>7.8452616566710098E-2</v>
      </c>
      <c r="E7" s="3">
        <v>48612181.100000001</v>
      </c>
      <c r="F7" s="6">
        <v>7.8721430533228193E-2</v>
      </c>
      <c r="G7" s="3">
        <v>48817243.600000001</v>
      </c>
      <c r="H7" s="6">
        <v>8.1379294858331813E-2</v>
      </c>
      <c r="I7" s="3">
        <v>25328926</v>
      </c>
      <c r="J7" s="6">
        <v>5.0112457290547231E-2</v>
      </c>
      <c r="K7" s="3">
        <v>150942954.19999999</v>
      </c>
      <c r="L7" s="6">
        <v>7.2495790133613777E-2</v>
      </c>
      <c r="M7" s="3">
        <v>20379102.390579257</v>
      </c>
      <c r="N7" s="6">
        <v>6.1226586376005324E-2</v>
      </c>
      <c r="O7" s="3">
        <v>5252412.9000000004</v>
      </c>
      <c r="P7" s="6">
        <v>1.8421309183908795E-2</v>
      </c>
      <c r="Q7" s="3">
        <v>14571741.700000001</v>
      </c>
      <c r="R7" s="6">
        <v>3.1900692267341504E-2</v>
      </c>
      <c r="S7" s="39">
        <v>20275914.300000001</v>
      </c>
      <c r="T7" s="41">
        <f t="shared" ref="T7:T12" si="0">S7/S$12</f>
        <v>3.7592942953356606E-2</v>
      </c>
      <c r="U7" s="39">
        <v>11631228.100000001</v>
      </c>
      <c r="V7" s="41">
        <v>2.1902599455751438E-2</v>
      </c>
      <c r="W7" s="39">
        <v>51731297</v>
      </c>
      <c r="X7" s="41">
        <v>2.8544412354668126E-2</v>
      </c>
      <c r="Y7" s="39">
        <v>15385534.199999999</v>
      </c>
      <c r="Z7" s="41">
        <v>4.1299585767135848E-2</v>
      </c>
      <c r="AA7" s="39">
        <v>20843514.800000001</v>
      </c>
      <c r="AB7" s="41">
        <v>4.0529930560991474E-2</v>
      </c>
      <c r="AC7" s="39">
        <v>28544851.900000002</v>
      </c>
      <c r="AD7" s="41">
        <v>4.8185755558171721E-2</v>
      </c>
      <c r="AE7" s="60">
        <v>26116607.200000003</v>
      </c>
      <c r="AF7" s="63">
        <v>4.6813142156505019E-2</v>
      </c>
      <c r="AG7" s="60">
        <v>90890508.100000009</v>
      </c>
      <c r="AH7" s="63">
        <v>4.4617775765580743E-2</v>
      </c>
      <c r="AI7" s="60">
        <v>20422905.5</v>
      </c>
      <c r="AJ7" s="63">
        <v>4.4839002329658761E-2</v>
      </c>
      <c r="AK7" s="60">
        <v>23451449.5</v>
      </c>
      <c r="AL7" s="63">
        <v>3.9462415276499033E-2</v>
      </c>
      <c r="AM7" s="60">
        <v>26230907.800000001</v>
      </c>
      <c r="AN7" s="63">
        <v>3.8809685191474062E-2</v>
      </c>
      <c r="AO7" s="60">
        <v>70105262.799999997</v>
      </c>
      <c r="AP7" s="63">
        <v>4.0625881835628347E-2</v>
      </c>
    </row>
    <row r="8" spans="2:42">
      <c r="B8" s="2" t="s">
        <v>51</v>
      </c>
      <c r="C8" s="3">
        <v>92880713.200000003</v>
      </c>
      <c r="D8" s="6">
        <v>0.25853601166048584</v>
      </c>
      <c r="E8" s="3">
        <v>206460197.69999999</v>
      </c>
      <c r="F8" s="6">
        <v>0.33433682141690835</v>
      </c>
      <c r="G8" s="3">
        <v>184160763.90000001</v>
      </c>
      <c r="H8" s="6">
        <v>0.30699957641102316</v>
      </c>
      <c r="I8" s="3">
        <v>170022256.09999999</v>
      </c>
      <c r="J8" s="6">
        <v>0.3363835105860285</v>
      </c>
      <c r="K8" s="3">
        <v>653523930.89999998</v>
      </c>
      <c r="L8" s="6">
        <v>0.31387840520893096</v>
      </c>
      <c r="M8" s="3">
        <v>88508492.683066055</v>
      </c>
      <c r="N8" s="6">
        <v>0.26591322661860117</v>
      </c>
      <c r="O8" s="3">
        <v>113719595.40000001</v>
      </c>
      <c r="P8" s="6">
        <v>0.39883837524129379</v>
      </c>
      <c r="Q8" s="3">
        <v>175207112.90000001</v>
      </c>
      <c r="R8" s="6">
        <v>0.3835662412045267</v>
      </c>
      <c r="S8" s="39">
        <v>231030170.90000001</v>
      </c>
      <c r="T8" s="41">
        <f t="shared" si="0"/>
        <v>0.42834586429219257</v>
      </c>
      <c r="U8" s="39">
        <v>235325432.19999999</v>
      </c>
      <c r="V8" s="41">
        <v>0.44313795920038668</v>
      </c>
      <c r="W8" s="39">
        <v>755282311.39999998</v>
      </c>
      <c r="X8" s="41">
        <v>0.41675138631819841</v>
      </c>
      <c r="Y8" s="39">
        <v>149416016.39999998</v>
      </c>
      <c r="Z8" s="41">
        <v>0.40107931931902474</v>
      </c>
      <c r="AA8" s="39">
        <v>223651597.09999999</v>
      </c>
      <c r="AB8" s="41">
        <v>0.43488748357920143</v>
      </c>
      <c r="AC8" s="39">
        <v>236694963.70000002</v>
      </c>
      <c r="AD8" s="41">
        <v>0.39955806050962656</v>
      </c>
      <c r="AE8" s="60">
        <v>243581031.99999997</v>
      </c>
      <c r="AF8" s="63">
        <v>0.43661082736827295</v>
      </c>
      <c r="AG8" s="60">
        <v>853343609.19999993</v>
      </c>
      <c r="AH8" s="63">
        <v>0.4189028601797084</v>
      </c>
      <c r="AI8" s="60">
        <v>176913809.5</v>
      </c>
      <c r="AJ8" s="63">
        <v>0.38841871526650834</v>
      </c>
      <c r="AK8" s="60">
        <v>228006014.89999998</v>
      </c>
      <c r="AL8" s="63">
        <v>0.38367214979711273</v>
      </c>
      <c r="AM8" s="60">
        <v>228093916.19999999</v>
      </c>
      <c r="AN8" s="63">
        <v>0.33747414116611185</v>
      </c>
      <c r="AO8" s="60">
        <v>633013740.5999999</v>
      </c>
      <c r="AP8" s="63">
        <v>0.36683039758813502</v>
      </c>
    </row>
    <row r="9" spans="2:42">
      <c r="B9" s="2" t="s">
        <v>65</v>
      </c>
      <c r="C9" s="3">
        <v>17526672.699999999</v>
      </c>
      <c r="D9" s="6">
        <v>4.878597398126696E-2</v>
      </c>
      <c r="E9" s="3">
        <v>28828436.800000001</v>
      </c>
      <c r="F9" s="6">
        <v>4.6684097145617665E-2</v>
      </c>
      <c r="G9" s="3">
        <v>30687794.699999999</v>
      </c>
      <c r="H9" s="6">
        <v>5.1157150819618427E-2</v>
      </c>
      <c r="I9" s="3">
        <v>27327465.5</v>
      </c>
      <c r="J9" s="6">
        <v>5.4066502769507592E-2</v>
      </c>
      <c r="K9" s="3">
        <v>104370369.7</v>
      </c>
      <c r="L9" s="6">
        <v>5.012762906384724E-2</v>
      </c>
      <c r="M9" s="3">
        <v>16631294.999177976</v>
      </c>
      <c r="N9" s="6">
        <v>4.9966745359830936E-2</v>
      </c>
      <c r="O9" s="3">
        <v>24090249.399999999</v>
      </c>
      <c r="P9" s="6">
        <v>8.4489536707000559E-2</v>
      </c>
      <c r="Q9" s="3">
        <v>35339950.5</v>
      </c>
      <c r="R9" s="6">
        <v>7.7366790384678683E-2</v>
      </c>
      <c r="S9" s="39">
        <v>43000385</v>
      </c>
      <c r="T9" s="41">
        <f t="shared" si="0"/>
        <v>7.9725678278161349E-2</v>
      </c>
      <c r="U9" s="39">
        <v>54650239.100000001</v>
      </c>
      <c r="V9" s="41">
        <v>0.10291108444243698</v>
      </c>
      <c r="W9" s="39">
        <v>157080824</v>
      </c>
      <c r="X9" s="41">
        <v>8.6674413233193234E-2</v>
      </c>
      <c r="Y9" s="39">
        <v>39115060.700000003</v>
      </c>
      <c r="Z9" s="41">
        <v>0.10499705653160714</v>
      </c>
      <c r="AA9" s="39">
        <v>41700484.899999999</v>
      </c>
      <c r="AB9" s="41">
        <v>8.1086024769520801E-2</v>
      </c>
      <c r="AC9" s="39">
        <v>51119151.400000006</v>
      </c>
      <c r="AD9" s="41">
        <v>8.6292790809735176E-2</v>
      </c>
      <c r="AE9" s="60">
        <v>57707652</v>
      </c>
      <c r="AF9" s="63">
        <v>0.10343903003580499</v>
      </c>
      <c r="AG9" s="60">
        <v>189642349</v>
      </c>
      <c r="AH9" s="63">
        <v>9.3094647397399727E-2</v>
      </c>
      <c r="AI9" s="60">
        <v>49759307.5</v>
      </c>
      <c r="AJ9" s="63">
        <v>0.10924781025475082</v>
      </c>
      <c r="AK9" s="60">
        <v>70836542</v>
      </c>
      <c r="AL9" s="63">
        <v>0.11919864642717139</v>
      </c>
      <c r="AM9" s="60">
        <v>67365840.800000012</v>
      </c>
      <c r="AN9" s="63">
        <v>9.967047629617147E-2</v>
      </c>
      <c r="AO9" s="60">
        <v>187961690.30000001</v>
      </c>
      <c r="AP9" s="63">
        <v>0.10892348327025701</v>
      </c>
    </row>
    <row r="10" spans="2:42">
      <c r="B10" s="2" t="s">
        <v>63</v>
      </c>
      <c r="C10" s="3">
        <v>118604377</v>
      </c>
      <c r="D10" s="6">
        <v>0.33013853510178104</v>
      </c>
      <c r="E10" s="3">
        <v>177113917.09999999</v>
      </c>
      <c r="F10" s="6">
        <v>0.28681414011797107</v>
      </c>
      <c r="G10" s="3">
        <v>208725337</v>
      </c>
      <c r="H10" s="6">
        <v>0.34794919769144189</v>
      </c>
      <c r="I10" s="3">
        <v>175029294.80000001</v>
      </c>
      <c r="J10" s="6">
        <v>0.34628977400224553</v>
      </c>
      <c r="K10" s="3">
        <v>679472925.9000001</v>
      </c>
      <c r="L10" s="6">
        <v>0.32634134463971498</v>
      </c>
      <c r="M10" s="3">
        <v>124784595.76703309</v>
      </c>
      <c r="N10" s="6">
        <v>0.37490045855292431</v>
      </c>
      <c r="O10" s="3">
        <v>93335477.599999994</v>
      </c>
      <c r="P10" s="6">
        <v>0.32734701620609324</v>
      </c>
      <c r="Q10" s="3">
        <v>145806454.5</v>
      </c>
      <c r="R10" s="6">
        <v>0.31920184500639553</v>
      </c>
      <c r="S10" s="39">
        <v>167762737.89999998</v>
      </c>
      <c r="T10" s="41">
        <f t="shared" si="0"/>
        <v>0.31104368179212588</v>
      </c>
      <c r="U10" s="39">
        <v>151057152.59999999</v>
      </c>
      <c r="V10" s="41">
        <v>0.28445356585553688</v>
      </c>
      <c r="W10" s="39">
        <v>557961822.60000002</v>
      </c>
      <c r="X10" s="41">
        <v>0.30787343960188329</v>
      </c>
      <c r="Y10" s="39">
        <v>103327222.69999999</v>
      </c>
      <c r="Z10" s="41">
        <v>0.27736258231310523</v>
      </c>
      <c r="AA10" s="39">
        <v>142752513.69999999</v>
      </c>
      <c r="AB10" s="41">
        <v>0.27758031805979211</v>
      </c>
      <c r="AC10" s="39">
        <v>137936259.69999999</v>
      </c>
      <c r="AD10" s="41">
        <v>0.23284629101588336</v>
      </c>
      <c r="AE10" s="60">
        <v>117865401.40000001</v>
      </c>
      <c r="AF10" s="63">
        <v>0.21126977745684075</v>
      </c>
      <c r="AG10" s="60">
        <v>501881397.49999994</v>
      </c>
      <c r="AH10" s="63">
        <v>0.24637150922221868</v>
      </c>
      <c r="AI10" s="60">
        <v>121040485.90000001</v>
      </c>
      <c r="AJ10" s="63">
        <v>0.26574742899599318</v>
      </c>
      <c r="AK10" s="60">
        <v>156124243.60000002</v>
      </c>
      <c r="AL10" s="63">
        <v>0.26271466655707132</v>
      </c>
      <c r="AM10" s="60">
        <v>197481182.70000002</v>
      </c>
      <c r="AN10" s="63">
        <v>0.29218136826461544</v>
      </c>
      <c r="AO10" s="60">
        <v>474645912.20000005</v>
      </c>
      <c r="AP10" s="63">
        <v>0.27505650749520094</v>
      </c>
    </row>
    <row r="11" spans="2:42">
      <c r="B11" s="2" t="s">
        <v>27</v>
      </c>
      <c r="C11" s="3">
        <v>28283273.600000001</v>
      </c>
      <c r="D11" s="6">
        <v>7.8727267495253384E-2</v>
      </c>
      <c r="E11" s="3">
        <v>39920053.700000003</v>
      </c>
      <c r="F11" s="6">
        <v>6.4645602462533591E-2</v>
      </c>
      <c r="G11" s="3">
        <v>28050192.800000001</v>
      </c>
      <c r="H11" s="6">
        <v>4.6760217135738816E-2</v>
      </c>
      <c r="I11" s="3">
        <v>17040711</v>
      </c>
      <c r="J11" s="6">
        <v>3.3714493152534712E-2</v>
      </c>
      <c r="K11" s="3">
        <v>113294231.10000001</v>
      </c>
      <c r="L11" s="6">
        <v>5.4413634904031442E-2</v>
      </c>
      <c r="M11" s="3">
        <v>26566263.889021128</v>
      </c>
      <c r="N11" s="6">
        <v>7.9815176326942711E-2</v>
      </c>
      <c r="O11" s="3">
        <v>9392044.3000000007</v>
      </c>
      <c r="P11" s="6">
        <v>3.293986120536492E-2</v>
      </c>
      <c r="Q11" s="3">
        <v>7875453.5</v>
      </c>
      <c r="R11" s="6">
        <v>1.7241069992975346E-2</v>
      </c>
      <c r="S11" s="39">
        <v>8602475.1999999993</v>
      </c>
      <c r="T11" s="41">
        <f t="shared" si="0"/>
        <v>1.5949582083766498E-2</v>
      </c>
      <c r="U11" s="39">
        <v>9641695.5</v>
      </c>
      <c r="V11" s="41">
        <v>1.8156139041828355E-2</v>
      </c>
      <c r="W11" s="39">
        <v>35511668.5</v>
      </c>
      <c r="X11" s="41">
        <v>1.9594708964406574E-2</v>
      </c>
      <c r="Y11" s="39">
        <v>10088962.300000001</v>
      </c>
      <c r="Z11" s="41">
        <v>2.7081930233546925E-2</v>
      </c>
      <c r="AA11" s="39">
        <v>13791092.199999999</v>
      </c>
      <c r="AB11" s="41">
        <v>2.6816590895995675E-2</v>
      </c>
      <c r="AC11" s="39">
        <v>18267115.399999999</v>
      </c>
      <c r="AD11" s="41">
        <v>3.0836199833894181E-2</v>
      </c>
      <c r="AE11" s="60">
        <v>19612082</v>
      </c>
      <c r="AF11" s="63">
        <v>3.5153998971621137E-2</v>
      </c>
      <c r="AG11" s="60">
        <v>61759251.899999991</v>
      </c>
      <c r="AH11" s="63">
        <v>3.0317362179255059E-2</v>
      </c>
      <c r="AI11" s="60">
        <v>20826530.100000001</v>
      </c>
      <c r="AJ11" s="63">
        <v>4.5725170283562662E-2</v>
      </c>
      <c r="AK11" s="60">
        <v>24562562.899999999</v>
      </c>
      <c r="AL11" s="63">
        <v>4.1332117122011083E-2</v>
      </c>
      <c r="AM11" s="60">
        <v>22526495.5</v>
      </c>
      <c r="AN11" s="63">
        <v>3.3328857906402956E-2</v>
      </c>
      <c r="AO11" s="60">
        <v>67915588.5</v>
      </c>
      <c r="AP11" s="63">
        <v>3.9356969263057373E-2</v>
      </c>
    </row>
    <row r="12" spans="2:42" s="7" customFormat="1">
      <c r="B12" s="11" t="s">
        <v>12</v>
      </c>
      <c r="C12" s="8">
        <v>359256386</v>
      </c>
      <c r="D12" s="9">
        <v>1</v>
      </c>
      <c r="E12" s="8">
        <v>617521566.5</v>
      </c>
      <c r="F12" s="9">
        <v>1</v>
      </c>
      <c r="G12" s="8">
        <v>599873022.79999995</v>
      </c>
      <c r="H12" s="9">
        <v>1</v>
      </c>
      <c r="I12" s="8">
        <v>505441707.90000004</v>
      </c>
      <c r="J12" s="9">
        <v>0.99999999999999989</v>
      </c>
      <c r="K12" s="37">
        <v>2082092683.2</v>
      </c>
      <c r="L12" s="38">
        <v>1</v>
      </c>
      <c r="M12" s="37">
        <v>332847274.31032836</v>
      </c>
      <c r="N12" s="38">
        <v>1</v>
      </c>
      <c r="O12" s="37">
        <v>285127015</v>
      </c>
      <c r="P12" s="38">
        <v>1</v>
      </c>
      <c r="Q12" s="37">
        <v>456784497.89999998</v>
      </c>
      <c r="R12" s="38">
        <v>1</v>
      </c>
      <c r="S12" s="44">
        <v>539354269.89999998</v>
      </c>
      <c r="T12" s="42">
        <f t="shared" si="0"/>
        <v>1</v>
      </c>
      <c r="U12" s="49">
        <v>531043272.89999998</v>
      </c>
      <c r="V12" s="42">
        <v>1</v>
      </c>
      <c r="W12" s="44">
        <v>1812309055.6999998</v>
      </c>
      <c r="X12" s="42">
        <v>1</v>
      </c>
      <c r="Y12" s="46">
        <v>372534830.89999998</v>
      </c>
      <c r="Z12" s="42">
        <v>1</v>
      </c>
      <c r="AA12" s="52">
        <v>514274624</v>
      </c>
      <c r="AB12" s="42">
        <v>1</v>
      </c>
      <c r="AC12" s="52">
        <v>592391912.70000005</v>
      </c>
      <c r="AD12" s="42">
        <v>1</v>
      </c>
      <c r="AE12" s="67">
        <v>557890498.39999998</v>
      </c>
      <c r="AF12" s="64">
        <v>1.0000000003584935</v>
      </c>
      <c r="AG12" s="67">
        <v>2037091866</v>
      </c>
      <c r="AH12" s="64">
        <v>0.99999999990182076</v>
      </c>
      <c r="AI12" s="70">
        <v>455471898.10000002</v>
      </c>
      <c r="AJ12" s="68">
        <v>1</v>
      </c>
      <c r="AK12" s="70">
        <v>594273040.19999993</v>
      </c>
      <c r="AL12" s="68">
        <v>1</v>
      </c>
      <c r="AM12" s="70">
        <v>675885611.29999995</v>
      </c>
      <c r="AN12" s="68">
        <v>1</v>
      </c>
      <c r="AO12" s="70">
        <v>1725630549.5999999</v>
      </c>
      <c r="AP12" s="68">
        <v>1</v>
      </c>
    </row>
    <row r="13" spans="2:42" s="14" customFormat="1">
      <c r="B13" s="11" t="s">
        <v>11</v>
      </c>
      <c r="C13" s="127">
        <v>741</v>
      </c>
      <c r="D13" s="128"/>
      <c r="E13" s="129">
        <v>1100.655</v>
      </c>
      <c r="F13" s="130"/>
      <c r="G13" s="129">
        <v>858</v>
      </c>
      <c r="H13" s="130"/>
      <c r="I13" s="129">
        <v>804</v>
      </c>
      <c r="J13" s="130"/>
      <c r="K13" s="129">
        <v>877</v>
      </c>
      <c r="L13" s="130"/>
      <c r="M13" s="129">
        <v>736</v>
      </c>
      <c r="N13" s="130"/>
      <c r="O13" s="129">
        <v>1319</v>
      </c>
      <c r="P13" s="130"/>
      <c r="Q13" s="129">
        <v>1125</v>
      </c>
      <c r="R13" s="130"/>
      <c r="S13" s="127">
        <v>1014</v>
      </c>
      <c r="T13" s="128"/>
      <c r="U13" s="131">
        <v>985.2</v>
      </c>
      <c r="V13" s="128"/>
      <c r="W13" s="127">
        <v>1070.2</v>
      </c>
      <c r="X13" s="128"/>
      <c r="Y13" s="127">
        <v>831</v>
      </c>
      <c r="Z13" s="128"/>
      <c r="AA13" s="127">
        <v>946</v>
      </c>
      <c r="AB13" s="128"/>
      <c r="AC13" s="127">
        <v>915</v>
      </c>
      <c r="AD13" s="128"/>
      <c r="AE13" s="131">
        <v>918</v>
      </c>
      <c r="AF13" s="128"/>
      <c r="AG13" s="127">
        <v>907</v>
      </c>
      <c r="AH13" s="128"/>
      <c r="AI13" s="127">
        <v>873.1</v>
      </c>
      <c r="AJ13" s="128"/>
      <c r="AK13" s="127">
        <v>1057</v>
      </c>
      <c r="AL13" s="128"/>
      <c r="AM13" s="127">
        <v>1121</v>
      </c>
      <c r="AN13" s="128"/>
      <c r="AO13" s="127">
        <v>1023</v>
      </c>
      <c r="AP13" s="128"/>
    </row>
    <row r="15" spans="2:42">
      <c r="B15" s="91" t="s">
        <v>102</v>
      </c>
      <c r="C15" s="92"/>
      <c r="D15" s="93"/>
    </row>
    <row r="18" spans="2:11" ht="22.5" customHeight="1">
      <c r="B18" s="90" t="s">
        <v>117</v>
      </c>
      <c r="C18" s="90"/>
      <c r="D18" s="90"/>
      <c r="E18" s="90"/>
      <c r="F18" s="90"/>
      <c r="G18" s="90"/>
      <c r="H18" s="90"/>
      <c r="I18" s="90"/>
      <c r="J18" s="90"/>
      <c r="K18" s="90"/>
    </row>
    <row r="19" spans="2:11">
      <c r="E19" s="36"/>
    </row>
    <row r="22" spans="2:11">
      <c r="E22" s="36"/>
    </row>
    <row r="25" spans="2:11">
      <c r="E25" s="36"/>
    </row>
  </sheetData>
  <mergeCells count="48">
    <mergeCell ref="AA4:AB4"/>
    <mergeCell ref="AC4:AD4"/>
    <mergeCell ref="AG4:AH4"/>
    <mergeCell ref="Y4:Z4"/>
    <mergeCell ref="Y13:Z13"/>
    <mergeCell ref="AE4:AF4"/>
    <mergeCell ref="AE13:AF13"/>
    <mergeCell ref="B18:K18"/>
    <mergeCell ref="I4:J4"/>
    <mergeCell ref="K4:L4"/>
    <mergeCell ref="C2:L3"/>
    <mergeCell ref="B15:D15"/>
    <mergeCell ref="E4:F4"/>
    <mergeCell ref="E13:F13"/>
    <mergeCell ref="C13:D13"/>
    <mergeCell ref="B2:B5"/>
    <mergeCell ref="C4:D4"/>
    <mergeCell ref="G4:H4"/>
    <mergeCell ref="G13:H13"/>
    <mergeCell ref="I13:J13"/>
    <mergeCell ref="K13:L13"/>
    <mergeCell ref="M4:N4"/>
    <mergeCell ref="M13:N13"/>
    <mergeCell ref="O4:P4"/>
    <mergeCell ref="O13:P13"/>
    <mergeCell ref="M2:N3"/>
    <mergeCell ref="AI2:AP3"/>
    <mergeCell ref="AO4:AP4"/>
    <mergeCell ref="AO13:AP13"/>
    <mergeCell ref="Q4:R4"/>
    <mergeCell ref="W4:X4"/>
    <mergeCell ref="Q13:R13"/>
    <mergeCell ref="W13:X13"/>
    <mergeCell ref="O2:X3"/>
    <mergeCell ref="S4:T4"/>
    <mergeCell ref="S13:T13"/>
    <mergeCell ref="U4:V4"/>
    <mergeCell ref="U13:V13"/>
    <mergeCell ref="AA13:AB13"/>
    <mergeCell ref="AC13:AD13"/>
    <mergeCell ref="AG13:AH13"/>
    <mergeCell ref="Y2:AH3"/>
    <mergeCell ref="AI4:AJ4"/>
    <mergeCell ref="AK4:AL4"/>
    <mergeCell ref="AM4:AN4"/>
    <mergeCell ref="AI13:AJ13"/>
    <mergeCell ref="AK13:AL13"/>
    <mergeCell ref="AM13:AN13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59"/>
  <sheetViews>
    <sheetView workbookViewId="0">
      <pane xSplit="2" ySplit="5" topLeftCell="AG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5.7109375" customWidth="1"/>
    <col min="2" max="2" width="40.7109375" customWidth="1"/>
    <col min="3" max="3" width="12.5703125" bestFit="1" customWidth="1"/>
    <col min="4" max="4" width="10.5703125" customWidth="1"/>
    <col min="7" max="7" width="12.140625" customWidth="1"/>
    <col min="8" max="8" width="10.42578125" customWidth="1"/>
    <col min="9" max="14" width="12.7109375" customWidth="1"/>
    <col min="15" max="18" width="12.85546875" customWidth="1"/>
    <col min="19" max="22" width="12.85546875" style="14" customWidth="1"/>
    <col min="23" max="24" width="12.85546875" customWidth="1"/>
    <col min="25" max="30" width="15.28515625" customWidth="1"/>
    <col min="31" max="32" width="15.28515625" style="58" customWidth="1"/>
    <col min="33" max="34" width="15.28515625" customWidth="1"/>
    <col min="35" max="35" width="14.5703125" customWidth="1"/>
    <col min="36" max="36" width="12" customWidth="1"/>
    <col min="37" max="37" width="12.5703125" customWidth="1"/>
    <col min="38" max="38" width="13.28515625" customWidth="1"/>
    <col min="39" max="39" width="12.85546875" customWidth="1"/>
    <col min="40" max="40" width="13.7109375" customWidth="1"/>
    <col min="41" max="41" width="13" customWidth="1"/>
    <col min="42" max="42" width="16.140625" customWidth="1"/>
  </cols>
  <sheetData>
    <row r="2" spans="1:42" ht="18.75" customHeight="1">
      <c r="B2" s="94" t="s">
        <v>66</v>
      </c>
      <c r="C2" s="97">
        <v>2019</v>
      </c>
      <c r="D2" s="98"/>
      <c r="E2" s="98"/>
      <c r="F2" s="98"/>
      <c r="G2" s="98"/>
      <c r="H2" s="98"/>
      <c r="I2" s="99"/>
      <c r="J2" s="99"/>
      <c r="K2" s="99"/>
      <c r="L2" s="99"/>
      <c r="M2" s="82">
        <v>2020</v>
      </c>
      <c r="N2" s="84"/>
      <c r="O2" s="82">
        <v>2022</v>
      </c>
      <c r="P2" s="83"/>
      <c r="Q2" s="83"/>
      <c r="R2" s="83"/>
      <c r="S2" s="83"/>
      <c r="T2" s="83"/>
      <c r="U2" s="83"/>
      <c r="V2" s="83"/>
      <c r="W2" s="83"/>
      <c r="X2" s="84"/>
      <c r="Y2" s="82">
        <v>2023</v>
      </c>
      <c r="Z2" s="83"/>
      <c r="AA2" s="83"/>
      <c r="AB2" s="83"/>
      <c r="AC2" s="83"/>
      <c r="AD2" s="83"/>
      <c r="AE2" s="83"/>
      <c r="AF2" s="83"/>
      <c r="AG2" s="83"/>
      <c r="AH2" s="84"/>
      <c r="AI2" s="82">
        <v>2024</v>
      </c>
      <c r="AJ2" s="83"/>
      <c r="AK2" s="83"/>
      <c r="AL2" s="83"/>
      <c r="AM2" s="83"/>
      <c r="AN2" s="83"/>
      <c r="AO2" s="83"/>
      <c r="AP2" s="84"/>
    </row>
    <row r="3" spans="1:42">
      <c r="B3" s="95"/>
      <c r="C3" s="97"/>
      <c r="D3" s="98"/>
      <c r="E3" s="98"/>
      <c r="F3" s="98"/>
      <c r="G3" s="98"/>
      <c r="H3" s="98"/>
      <c r="I3" s="99"/>
      <c r="J3" s="99"/>
      <c r="K3" s="99"/>
      <c r="L3" s="99"/>
      <c r="M3" s="85"/>
      <c r="N3" s="87"/>
      <c r="O3" s="85"/>
      <c r="P3" s="86"/>
      <c r="Q3" s="86"/>
      <c r="R3" s="86"/>
      <c r="S3" s="86"/>
      <c r="T3" s="86"/>
      <c r="U3" s="86"/>
      <c r="V3" s="86"/>
      <c r="W3" s="86"/>
      <c r="X3" s="87"/>
      <c r="Y3" s="85"/>
      <c r="Z3" s="86"/>
      <c r="AA3" s="86"/>
      <c r="AB3" s="86"/>
      <c r="AC3" s="86"/>
      <c r="AD3" s="86"/>
      <c r="AE3" s="86"/>
      <c r="AF3" s="86"/>
      <c r="AG3" s="86"/>
      <c r="AH3" s="87"/>
      <c r="AI3" s="85"/>
      <c r="AJ3" s="86"/>
      <c r="AK3" s="86"/>
      <c r="AL3" s="86"/>
      <c r="AM3" s="86"/>
      <c r="AN3" s="86"/>
      <c r="AO3" s="86"/>
      <c r="AP3" s="87"/>
    </row>
    <row r="4" spans="1:42">
      <c r="B4" s="95"/>
      <c r="C4" s="88" t="s">
        <v>0</v>
      </c>
      <c r="D4" s="89"/>
      <c r="E4" s="88" t="s">
        <v>103</v>
      </c>
      <c r="F4" s="89"/>
      <c r="G4" s="88" t="s">
        <v>110</v>
      </c>
      <c r="H4" s="89"/>
      <c r="I4" s="88" t="s">
        <v>112</v>
      </c>
      <c r="J4" s="89"/>
      <c r="K4" s="88" t="s">
        <v>111</v>
      </c>
      <c r="L4" s="89"/>
      <c r="M4" s="88" t="s">
        <v>0</v>
      </c>
      <c r="N4" s="89"/>
      <c r="O4" s="88" t="s">
        <v>0</v>
      </c>
      <c r="P4" s="89"/>
      <c r="Q4" s="88" t="s">
        <v>103</v>
      </c>
      <c r="R4" s="89"/>
      <c r="S4" s="88" t="s">
        <v>110</v>
      </c>
      <c r="T4" s="89"/>
      <c r="U4" s="88" t="s">
        <v>112</v>
      </c>
      <c r="V4" s="89"/>
      <c r="W4" s="88" t="s">
        <v>111</v>
      </c>
      <c r="X4" s="89"/>
      <c r="Y4" s="88" t="s">
        <v>0</v>
      </c>
      <c r="Z4" s="89"/>
      <c r="AA4" s="88" t="s">
        <v>103</v>
      </c>
      <c r="AB4" s="89"/>
      <c r="AC4" s="88" t="s">
        <v>110</v>
      </c>
      <c r="AD4" s="89"/>
      <c r="AE4" s="88" t="s">
        <v>112</v>
      </c>
      <c r="AF4" s="89"/>
      <c r="AG4" s="88" t="s">
        <v>111</v>
      </c>
      <c r="AH4" s="89"/>
      <c r="AI4" s="88" t="s">
        <v>0</v>
      </c>
      <c r="AJ4" s="89"/>
      <c r="AK4" s="88" t="s">
        <v>103</v>
      </c>
      <c r="AL4" s="89"/>
      <c r="AM4" s="88" t="s">
        <v>110</v>
      </c>
      <c r="AN4" s="89"/>
      <c r="AO4" s="88" t="s">
        <v>111</v>
      </c>
      <c r="AP4" s="89"/>
    </row>
    <row r="5" spans="1:42">
      <c r="B5" s="96"/>
      <c r="C5" s="16" t="s">
        <v>2</v>
      </c>
      <c r="D5" s="16" t="s">
        <v>1</v>
      </c>
      <c r="E5" s="19" t="s">
        <v>2</v>
      </c>
      <c r="F5" s="19" t="s">
        <v>1</v>
      </c>
      <c r="G5" s="25" t="s">
        <v>2</v>
      </c>
      <c r="H5" s="25" t="s">
        <v>1</v>
      </c>
      <c r="I5" s="26" t="s">
        <v>2</v>
      </c>
      <c r="J5" s="26" t="s">
        <v>1</v>
      </c>
      <c r="K5" s="26" t="s">
        <v>2</v>
      </c>
      <c r="L5" s="26" t="s">
        <v>1</v>
      </c>
      <c r="M5" s="26" t="s">
        <v>2</v>
      </c>
      <c r="N5" s="26" t="s">
        <v>1</v>
      </c>
      <c r="O5" s="26" t="s">
        <v>2</v>
      </c>
      <c r="P5" s="26" t="s">
        <v>1</v>
      </c>
      <c r="Q5" s="26" t="s">
        <v>2</v>
      </c>
      <c r="R5" s="26" t="s">
        <v>1</v>
      </c>
      <c r="S5" s="34" t="s">
        <v>2</v>
      </c>
      <c r="T5" s="34" t="s">
        <v>119</v>
      </c>
      <c r="U5" s="48" t="s">
        <v>2</v>
      </c>
      <c r="V5" s="48" t="s">
        <v>119</v>
      </c>
      <c r="W5" s="26" t="s">
        <v>2</v>
      </c>
      <c r="X5" s="26" t="s">
        <v>1</v>
      </c>
      <c r="Y5" s="45" t="s">
        <v>2</v>
      </c>
      <c r="Z5" s="45" t="s">
        <v>1</v>
      </c>
      <c r="AA5" s="51" t="s">
        <v>2</v>
      </c>
      <c r="AB5" s="51" t="s">
        <v>1</v>
      </c>
      <c r="AC5" s="51" t="s">
        <v>2</v>
      </c>
      <c r="AD5" s="51" t="s">
        <v>1</v>
      </c>
      <c r="AE5" s="65" t="s">
        <v>2</v>
      </c>
      <c r="AF5" s="65" t="s">
        <v>1</v>
      </c>
      <c r="AG5" s="51" t="s">
        <v>2</v>
      </c>
      <c r="AH5" s="51" t="s">
        <v>1</v>
      </c>
      <c r="AI5" s="69" t="s">
        <v>2</v>
      </c>
      <c r="AJ5" s="69" t="s">
        <v>1</v>
      </c>
      <c r="AK5" s="69" t="s">
        <v>2</v>
      </c>
      <c r="AL5" s="69" t="s">
        <v>1</v>
      </c>
      <c r="AM5" s="69" t="s">
        <v>2</v>
      </c>
      <c r="AN5" s="69" t="s">
        <v>1</v>
      </c>
      <c r="AO5" s="69" t="s">
        <v>2</v>
      </c>
      <c r="AP5" s="69" t="s">
        <v>1</v>
      </c>
    </row>
    <row r="6" spans="1:42" ht="30">
      <c r="A6" s="14"/>
      <c r="B6" s="2" t="s">
        <v>74</v>
      </c>
      <c r="C6" s="3">
        <v>125270</v>
      </c>
      <c r="D6" s="5">
        <v>0.27300000000000002</v>
      </c>
      <c r="E6" s="3">
        <v>143577</v>
      </c>
      <c r="F6" s="5">
        <v>0.26700000000000002</v>
      </c>
      <c r="G6" s="3">
        <v>174890</v>
      </c>
      <c r="H6" s="5">
        <v>0.254</v>
      </c>
      <c r="I6" s="3">
        <v>132951</v>
      </c>
      <c r="J6" s="5">
        <v>0.21299999999999999</v>
      </c>
      <c r="K6" s="3">
        <f>C6+E6+G6+I6</f>
        <v>576688</v>
      </c>
      <c r="L6" s="5">
        <v>0.25</v>
      </c>
      <c r="M6" s="3">
        <v>95464</v>
      </c>
      <c r="N6" s="5">
        <v>0.217</v>
      </c>
      <c r="O6" s="3">
        <v>57447</v>
      </c>
      <c r="P6" s="5">
        <v>0.26800000000000002</v>
      </c>
      <c r="Q6" s="3">
        <v>101986</v>
      </c>
      <c r="R6" s="5">
        <v>0.255</v>
      </c>
      <c r="S6" s="39">
        <v>143491</v>
      </c>
      <c r="T6" s="40">
        <v>0.27200000000000002</v>
      </c>
      <c r="U6" s="39">
        <v>132678</v>
      </c>
      <c r="V6" s="40">
        <v>0.247</v>
      </c>
      <c r="W6" s="39">
        <v>435602</v>
      </c>
      <c r="X6" s="40">
        <v>0.26</v>
      </c>
      <c r="Y6" s="39">
        <v>104395</v>
      </c>
      <c r="Z6" s="40">
        <v>0.23400000000000001</v>
      </c>
      <c r="AA6" s="39">
        <v>153338</v>
      </c>
      <c r="AB6" s="40">
        <v>0.28399999999999997</v>
      </c>
      <c r="AC6" s="39">
        <v>171157</v>
      </c>
      <c r="AD6" s="40">
        <v>0.27</v>
      </c>
      <c r="AE6" s="60">
        <v>150568</v>
      </c>
      <c r="AF6" s="62">
        <v>0.25800000000000001</v>
      </c>
      <c r="AG6" s="60">
        <v>579458</v>
      </c>
      <c r="AH6" s="62">
        <v>0.26300000000000001</v>
      </c>
      <c r="AI6" s="60">
        <v>124441</v>
      </c>
      <c r="AJ6" s="62">
        <v>0.24299999999999999</v>
      </c>
      <c r="AK6" s="60">
        <v>149272</v>
      </c>
      <c r="AL6" s="62">
        <v>0.27400000000000002</v>
      </c>
      <c r="AM6" s="60">
        <v>162826</v>
      </c>
      <c r="AN6" s="62">
        <v>0.27700000000000002</v>
      </c>
      <c r="AO6" s="60">
        <v>436539</v>
      </c>
      <c r="AP6" s="62">
        <v>0.26500000000000001</v>
      </c>
    </row>
    <row r="7" spans="1:42" ht="30">
      <c r="A7" s="14"/>
      <c r="B7" s="2" t="s">
        <v>75</v>
      </c>
      <c r="C7" s="3">
        <v>12404</v>
      </c>
      <c r="D7" s="5">
        <v>2.7E-2</v>
      </c>
      <c r="E7" s="3">
        <v>32795</v>
      </c>
      <c r="F7" s="5">
        <v>6.0999999999999999E-2</v>
      </c>
      <c r="G7" s="3">
        <v>73415</v>
      </c>
      <c r="H7" s="5">
        <v>0.107</v>
      </c>
      <c r="I7" s="3">
        <v>26583</v>
      </c>
      <c r="J7" s="5">
        <v>4.2999999999999997E-2</v>
      </c>
      <c r="K7" s="3">
        <f t="shared" ref="K7:K26" si="0">C7+E7+G7+I7</f>
        <v>145197</v>
      </c>
      <c r="L7" s="5">
        <v>6.3E-2</v>
      </c>
      <c r="M7" s="3">
        <v>11509</v>
      </c>
      <c r="N7" s="5">
        <v>2.5999999999999999E-2</v>
      </c>
      <c r="O7" s="3">
        <v>13088</v>
      </c>
      <c r="P7" s="5">
        <v>6.0999999999999999E-2</v>
      </c>
      <c r="Q7" s="3">
        <v>25502</v>
      </c>
      <c r="R7" s="5">
        <v>6.4000000000000001E-2</v>
      </c>
      <c r="S7" s="39">
        <v>63263</v>
      </c>
      <c r="T7" s="40">
        <v>0.12</v>
      </c>
      <c r="U7" s="39">
        <v>39563</v>
      </c>
      <c r="V7" s="40">
        <v>7.3999999999999996E-2</v>
      </c>
      <c r="W7" s="39">
        <v>141415</v>
      </c>
      <c r="X7" s="40">
        <v>8.4000000000000005E-2</v>
      </c>
      <c r="Y7" s="39">
        <v>29934</v>
      </c>
      <c r="Z7" s="40">
        <v>6.7000000000000004E-2</v>
      </c>
      <c r="AA7" s="39">
        <v>61305</v>
      </c>
      <c r="AB7" s="40">
        <v>0.113</v>
      </c>
      <c r="AC7" s="39">
        <v>84952</v>
      </c>
      <c r="AD7" s="40">
        <v>0.13400000000000001</v>
      </c>
      <c r="AE7" s="60">
        <v>59454</v>
      </c>
      <c r="AF7" s="62">
        <v>0.10199999999999999</v>
      </c>
      <c r="AG7" s="60">
        <v>235646</v>
      </c>
      <c r="AH7" s="62">
        <v>0.107</v>
      </c>
      <c r="AI7" s="60">
        <v>29526</v>
      </c>
      <c r="AJ7" s="62">
        <v>5.8000000000000003E-2</v>
      </c>
      <c r="AK7" s="60">
        <v>50131</v>
      </c>
      <c r="AL7" s="62">
        <v>9.1999999999999998E-2</v>
      </c>
      <c r="AM7" s="60">
        <v>73249</v>
      </c>
      <c r="AN7" s="62">
        <v>0.124</v>
      </c>
      <c r="AO7" s="60">
        <v>152905</v>
      </c>
      <c r="AP7" s="62">
        <v>9.2999999999999999E-2</v>
      </c>
    </row>
    <row r="8" spans="1:42">
      <c r="A8" s="14"/>
      <c r="B8" s="2" t="s">
        <v>70</v>
      </c>
      <c r="C8" s="3">
        <v>4332</v>
      </c>
      <c r="D8" s="5">
        <v>8.9999999999999993E-3</v>
      </c>
      <c r="E8" s="3">
        <v>625</v>
      </c>
      <c r="F8" s="5">
        <v>1E-3</v>
      </c>
      <c r="G8" s="3">
        <v>0</v>
      </c>
      <c r="H8" s="5">
        <v>0</v>
      </c>
      <c r="I8" s="3">
        <v>1264</v>
      </c>
      <c r="J8" s="5">
        <v>2E-3</v>
      </c>
      <c r="K8" s="3">
        <f t="shared" si="0"/>
        <v>6221</v>
      </c>
      <c r="L8" s="5">
        <v>3.0000000000000001E-3</v>
      </c>
      <c r="M8" s="3">
        <v>1858</v>
      </c>
      <c r="N8" s="5">
        <v>4.0000000000000001E-3</v>
      </c>
      <c r="O8" s="3">
        <v>2647</v>
      </c>
      <c r="P8" s="5">
        <v>1.2E-2</v>
      </c>
      <c r="Q8" s="3">
        <v>793</v>
      </c>
      <c r="R8" s="5">
        <v>2E-3</v>
      </c>
      <c r="S8" s="39">
        <v>330</v>
      </c>
      <c r="T8" s="40">
        <v>1E-3</v>
      </c>
      <c r="U8" s="39">
        <v>28</v>
      </c>
      <c r="V8" s="40">
        <v>0</v>
      </c>
      <c r="W8" s="39">
        <v>3797</v>
      </c>
      <c r="X8" s="40">
        <v>2E-3</v>
      </c>
      <c r="Y8" s="39">
        <v>1370</v>
      </c>
      <c r="Z8" s="40">
        <v>3.0000000000000001E-3</v>
      </c>
      <c r="AA8" s="39">
        <v>53</v>
      </c>
      <c r="AB8" s="40">
        <v>0</v>
      </c>
      <c r="AC8" s="39">
        <v>0</v>
      </c>
      <c r="AD8" s="40">
        <v>0</v>
      </c>
      <c r="AE8" s="60">
        <v>0</v>
      </c>
      <c r="AF8" s="62">
        <v>0</v>
      </c>
      <c r="AG8" s="60">
        <v>1423</v>
      </c>
      <c r="AH8" s="62">
        <v>1E-3</v>
      </c>
      <c r="AI8" s="60">
        <v>1071</v>
      </c>
      <c r="AJ8" s="62">
        <v>2E-3</v>
      </c>
      <c r="AK8" s="60">
        <v>379</v>
      </c>
      <c r="AL8" s="62">
        <v>1E-3</v>
      </c>
      <c r="AM8" s="60">
        <v>251</v>
      </c>
      <c r="AN8" s="62">
        <v>0</v>
      </c>
      <c r="AO8" s="60">
        <v>1700</v>
      </c>
      <c r="AP8" s="62">
        <v>1E-3</v>
      </c>
    </row>
    <row r="9" spans="1:42" ht="30">
      <c r="A9" s="14"/>
      <c r="B9" s="2" t="s">
        <v>76</v>
      </c>
      <c r="C9" s="3">
        <v>16394</v>
      </c>
      <c r="D9" s="5">
        <v>3.5999999999999997E-2</v>
      </c>
      <c r="E9" s="3">
        <v>22445</v>
      </c>
      <c r="F9" s="5">
        <v>4.2000000000000003E-2</v>
      </c>
      <c r="G9" s="3">
        <v>48106</v>
      </c>
      <c r="H9" s="5">
        <v>7.0000000000000007E-2</v>
      </c>
      <c r="I9" s="3">
        <v>19976</v>
      </c>
      <c r="J9" s="5">
        <v>3.2000000000000001E-2</v>
      </c>
      <c r="K9" s="3">
        <f t="shared" si="0"/>
        <v>106921</v>
      </c>
      <c r="L9" s="5">
        <v>4.5999999999999999E-2</v>
      </c>
      <c r="M9" s="3">
        <v>12104</v>
      </c>
      <c r="N9" s="5">
        <v>2.7E-2</v>
      </c>
      <c r="O9" s="3">
        <v>8931</v>
      </c>
      <c r="P9" s="5">
        <v>4.2000000000000003E-2</v>
      </c>
      <c r="Q9" s="3">
        <v>24968</v>
      </c>
      <c r="R9" s="5">
        <v>6.2E-2</v>
      </c>
      <c r="S9" s="39">
        <v>35729</v>
      </c>
      <c r="T9" s="40">
        <v>6.8000000000000005E-2</v>
      </c>
      <c r="U9" s="39">
        <v>33475</v>
      </c>
      <c r="V9" s="40">
        <v>6.2E-2</v>
      </c>
      <c r="W9" s="39">
        <v>103103</v>
      </c>
      <c r="X9" s="40">
        <v>6.0999999999999999E-2</v>
      </c>
      <c r="Y9" s="39">
        <v>33040</v>
      </c>
      <c r="Z9" s="40">
        <v>7.3999999999999996E-2</v>
      </c>
      <c r="AA9" s="39">
        <v>35706</v>
      </c>
      <c r="AB9" s="40">
        <v>6.6000000000000003E-2</v>
      </c>
      <c r="AC9" s="39">
        <v>50871</v>
      </c>
      <c r="AD9" s="40">
        <v>0.08</v>
      </c>
      <c r="AE9" s="60">
        <v>37813</v>
      </c>
      <c r="AF9" s="62">
        <v>6.5000000000000002E-2</v>
      </c>
      <c r="AG9" s="60">
        <v>157429</v>
      </c>
      <c r="AH9" s="62">
        <v>7.0999999999999994E-2</v>
      </c>
      <c r="AI9" s="60">
        <v>25503</v>
      </c>
      <c r="AJ9" s="62">
        <v>0.05</v>
      </c>
      <c r="AK9" s="60">
        <v>32358</v>
      </c>
      <c r="AL9" s="62">
        <v>5.8999999999999997E-2</v>
      </c>
      <c r="AM9" s="60">
        <v>40345</v>
      </c>
      <c r="AN9" s="62">
        <v>6.9000000000000006E-2</v>
      </c>
      <c r="AO9" s="60">
        <v>98206</v>
      </c>
      <c r="AP9" s="62">
        <v>0.06</v>
      </c>
    </row>
    <row r="10" spans="1:42">
      <c r="A10" s="14"/>
      <c r="B10" s="2" t="s">
        <v>77</v>
      </c>
      <c r="C10" s="3">
        <v>43668</v>
      </c>
      <c r="D10" s="5">
        <v>9.5000000000000001E-2</v>
      </c>
      <c r="E10" s="3">
        <v>58700</v>
      </c>
      <c r="F10" s="5">
        <v>0.109</v>
      </c>
      <c r="G10" s="3">
        <v>86992</v>
      </c>
      <c r="H10" s="5">
        <v>0.126</v>
      </c>
      <c r="I10" s="3">
        <v>47563</v>
      </c>
      <c r="J10" s="5">
        <v>7.5999999999999998E-2</v>
      </c>
      <c r="K10" s="3">
        <f t="shared" si="0"/>
        <v>236923</v>
      </c>
      <c r="L10" s="5">
        <v>0.10299999999999999</v>
      </c>
      <c r="M10" s="3">
        <v>30820</v>
      </c>
      <c r="N10" s="5">
        <v>7.0000000000000007E-2</v>
      </c>
      <c r="O10" s="3">
        <v>13962</v>
      </c>
      <c r="P10" s="5">
        <v>6.5000000000000002E-2</v>
      </c>
      <c r="Q10" s="3">
        <v>33367</v>
      </c>
      <c r="R10" s="5">
        <v>8.3000000000000004E-2</v>
      </c>
      <c r="S10" s="39">
        <v>47770</v>
      </c>
      <c r="T10" s="40">
        <v>9.0999999999999998E-2</v>
      </c>
      <c r="U10" s="39">
        <v>31463</v>
      </c>
      <c r="V10" s="40">
        <v>5.8999999999999997E-2</v>
      </c>
      <c r="W10" s="39">
        <v>126562</v>
      </c>
      <c r="X10" s="40">
        <v>7.4999999999999997E-2</v>
      </c>
      <c r="Y10" s="39">
        <v>35450</v>
      </c>
      <c r="Z10" s="40">
        <v>7.9000000000000001E-2</v>
      </c>
      <c r="AA10" s="39">
        <v>36255</v>
      </c>
      <c r="AB10" s="40">
        <v>6.7000000000000004E-2</v>
      </c>
      <c r="AC10" s="39">
        <v>57676</v>
      </c>
      <c r="AD10" s="40">
        <v>9.0999999999999998E-2</v>
      </c>
      <c r="AE10" s="60">
        <v>40618</v>
      </c>
      <c r="AF10" s="62">
        <v>6.9000000000000006E-2</v>
      </c>
      <c r="AG10" s="60">
        <v>169999</v>
      </c>
      <c r="AH10" s="62">
        <v>7.6999999999999999E-2</v>
      </c>
      <c r="AI10" s="60">
        <v>48267</v>
      </c>
      <c r="AJ10" s="62">
        <v>9.4E-2</v>
      </c>
      <c r="AK10" s="60">
        <v>56549</v>
      </c>
      <c r="AL10" s="62">
        <v>0.104</v>
      </c>
      <c r="AM10" s="60">
        <v>72497</v>
      </c>
      <c r="AN10" s="62">
        <v>0.123</v>
      </c>
      <c r="AO10" s="60">
        <v>177313</v>
      </c>
      <c r="AP10" s="62">
        <v>0.108</v>
      </c>
    </row>
    <row r="11" spans="1:42">
      <c r="A11" s="14"/>
      <c r="B11" s="2" t="s">
        <v>78</v>
      </c>
      <c r="C11" s="3">
        <v>1695</v>
      </c>
      <c r="D11" s="5">
        <v>4.0000000000000001E-3</v>
      </c>
      <c r="E11" s="3">
        <v>2178</v>
      </c>
      <c r="F11" s="5">
        <v>4.0000000000000001E-3</v>
      </c>
      <c r="G11" s="3">
        <v>7837</v>
      </c>
      <c r="H11" s="5">
        <v>1.0999999999999999E-2</v>
      </c>
      <c r="I11" s="3">
        <v>1960</v>
      </c>
      <c r="J11" s="5">
        <v>3.0000000000000001E-3</v>
      </c>
      <c r="K11" s="3">
        <f t="shared" si="0"/>
        <v>13670</v>
      </c>
      <c r="L11" s="5">
        <v>6.0000000000000001E-3</v>
      </c>
      <c r="M11" s="3">
        <v>1241</v>
      </c>
      <c r="N11" s="5">
        <v>3.0000000000000001E-3</v>
      </c>
      <c r="O11" s="3">
        <v>35</v>
      </c>
      <c r="P11" s="5">
        <v>0</v>
      </c>
      <c r="Q11" s="3">
        <v>444</v>
      </c>
      <c r="R11" s="5">
        <v>1E-3</v>
      </c>
      <c r="S11" s="39">
        <v>67</v>
      </c>
      <c r="T11" s="40">
        <v>0</v>
      </c>
      <c r="U11" s="39">
        <v>455</v>
      </c>
      <c r="V11" s="40">
        <v>1E-3</v>
      </c>
      <c r="W11" s="39">
        <v>1002</v>
      </c>
      <c r="X11" s="40">
        <v>1E-3</v>
      </c>
      <c r="Y11" s="39">
        <v>310</v>
      </c>
      <c r="Z11" s="40">
        <v>1E-3</v>
      </c>
      <c r="AA11" s="39">
        <v>184</v>
      </c>
      <c r="AB11" s="40">
        <v>0</v>
      </c>
      <c r="AC11" s="39">
        <v>908</v>
      </c>
      <c r="AD11" s="40">
        <v>1E-3</v>
      </c>
      <c r="AE11" s="60">
        <v>0</v>
      </c>
      <c r="AF11" s="62">
        <v>0</v>
      </c>
      <c r="AG11" s="60">
        <v>1402</v>
      </c>
      <c r="AH11" s="62">
        <v>1E-3</v>
      </c>
      <c r="AI11" s="60">
        <v>0</v>
      </c>
      <c r="AJ11" s="62">
        <v>0</v>
      </c>
      <c r="AK11" s="60">
        <v>162</v>
      </c>
      <c r="AL11" s="62">
        <v>0</v>
      </c>
      <c r="AM11" s="60">
        <v>130</v>
      </c>
      <c r="AN11" s="62">
        <v>0</v>
      </c>
      <c r="AO11" s="60">
        <v>292</v>
      </c>
      <c r="AP11" s="62">
        <v>0</v>
      </c>
    </row>
    <row r="12" spans="1:42" ht="45">
      <c r="A12" s="14"/>
      <c r="B12" s="2" t="s">
        <v>79</v>
      </c>
      <c r="C12" s="3">
        <v>13499</v>
      </c>
      <c r="D12" s="5">
        <v>2.9000000000000001E-2</v>
      </c>
      <c r="E12" s="3">
        <v>18660</v>
      </c>
      <c r="F12" s="5">
        <v>3.5000000000000003E-2</v>
      </c>
      <c r="G12" s="3">
        <v>30038</v>
      </c>
      <c r="H12" s="5">
        <v>4.3999999999999997E-2</v>
      </c>
      <c r="I12" s="3">
        <v>25422</v>
      </c>
      <c r="J12" s="5">
        <v>4.1000000000000002E-2</v>
      </c>
      <c r="K12" s="3">
        <f t="shared" si="0"/>
        <v>87619</v>
      </c>
      <c r="L12" s="5">
        <v>3.7999999999999999E-2</v>
      </c>
      <c r="M12" s="3">
        <v>15267</v>
      </c>
      <c r="N12" s="5">
        <v>3.5000000000000003E-2</v>
      </c>
      <c r="O12" s="3">
        <v>6843</v>
      </c>
      <c r="P12" s="5">
        <v>3.2000000000000001E-2</v>
      </c>
      <c r="Q12" s="3">
        <v>11900</v>
      </c>
      <c r="R12" s="5">
        <v>0.03</v>
      </c>
      <c r="S12" s="39">
        <v>23023</v>
      </c>
      <c r="T12" s="40">
        <v>4.3999999999999997E-2</v>
      </c>
      <c r="U12" s="39">
        <v>21925</v>
      </c>
      <c r="V12" s="40">
        <v>4.1000000000000002E-2</v>
      </c>
      <c r="W12" s="39">
        <v>63691</v>
      </c>
      <c r="X12" s="40">
        <v>3.7999999999999999E-2</v>
      </c>
      <c r="Y12" s="39">
        <v>31093</v>
      </c>
      <c r="Z12" s="40">
        <v>7.0000000000000007E-2</v>
      </c>
      <c r="AA12" s="39">
        <v>34152</v>
      </c>
      <c r="AB12" s="40">
        <v>6.3E-2</v>
      </c>
      <c r="AC12" s="39">
        <v>45162</v>
      </c>
      <c r="AD12" s="40">
        <v>7.0999999999999994E-2</v>
      </c>
      <c r="AE12" s="60">
        <v>35299</v>
      </c>
      <c r="AF12" s="62">
        <v>0.06</v>
      </c>
      <c r="AG12" s="60">
        <v>145706</v>
      </c>
      <c r="AH12" s="62">
        <v>6.6000000000000003E-2</v>
      </c>
      <c r="AI12" s="60">
        <v>32494</v>
      </c>
      <c r="AJ12" s="62">
        <v>6.4000000000000001E-2</v>
      </c>
      <c r="AK12" s="60">
        <v>37842</v>
      </c>
      <c r="AL12" s="62">
        <v>6.9000000000000006E-2</v>
      </c>
      <c r="AM12" s="60">
        <v>46611</v>
      </c>
      <c r="AN12" s="62">
        <v>7.9000000000000001E-2</v>
      </c>
      <c r="AO12" s="60">
        <v>116948</v>
      </c>
      <c r="AP12" s="62">
        <v>7.0999999999999994E-2</v>
      </c>
    </row>
    <row r="13" spans="1:42">
      <c r="A13" s="14"/>
      <c r="B13" s="2" t="s">
        <v>80</v>
      </c>
      <c r="C13" s="3">
        <v>9792</v>
      </c>
      <c r="D13" s="5">
        <v>2.1000000000000001E-2</v>
      </c>
      <c r="E13" s="3">
        <v>9173</v>
      </c>
      <c r="F13" s="5">
        <v>1.7000000000000001E-2</v>
      </c>
      <c r="G13" s="3">
        <v>23367</v>
      </c>
      <c r="H13" s="5">
        <v>3.4000000000000002E-2</v>
      </c>
      <c r="I13" s="3">
        <v>15096</v>
      </c>
      <c r="J13" s="5">
        <v>2.4E-2</v>
      </c>
      <c r="K13" s="3">
        <f t="shared" si="0"/>
        <v>57428</v>
      </c>
      <c r="L13" s="5">
        <v>2.5000000000000001E-2</v>
      </c>
      <c r="M13" s="3">
        <v>13378</v>
      </c>
      <c r="N13" s="5">
        <v>0.03</v>
      </c>
      <c r="O13" s="3">
        <v>2983</v>
      </c>
      <c r="P13" s="5">
        <v>1.4E-2</v>
      </c>
      <c r="Q13" s="3">
        <v>8932</v>
      </c>
      <c r="R13" s="5">
        <v>2.1999999999999999E-2</v>
      </c>
      <c r="S13" s="39">
        <v>6106</v>
      </c>
      <c r="T13" s="40">
        <v>1.2E-2</v>
      </c>
      <c r="U13" s="39">
        <v>5843</v>
      </c>
      <c r="V13" s="40">
        <v>1.0999999999999999E-2</v>
      </c>
      <c r="W13" s="39">
        <v>23865</v>
      </c>
      <c r="X13" s="40">
        <v>1.4E-2</v>
      </c>
      <c r="Y13" s="39">
        <v>4490</v>
      </c>
      <c r="Z13" s="40">
        <v>0.01</v>
      </c>
      <c r="AA13" s="39">
        <v>8237</v>
      </c>
      <c r="AB13" s="40">
        <v>1.4999999999999999E-2</v>
      </c>
      <c r="AC13" s="39">
        <v>9284</v>
      </c>
      <c r="AD13" s="40">
        <v>1.4999999999999999E-2</v>
      </c>
      <c r="AE13" s="60">
        <v>11115</v>
      </c>
      <c r="AF13" s="62">
        <v>1.9E-2</v>
      </c>
      <c r="AG13" s="60">
        <v>33125</v>
      </c>
      <c r="AH13" s="62">
        <v>1.4999999999999999E-2</v>
      </c>
      <c r="AI13" s="60">
        <v>9812</v>
      </c>
      <c r="AJ13" s="62">
        <v>1.9E-2</v>
      </c>
      <c r="AK13" s="60">
        <v>13608</v>
      </c>
      <c r="AL13" s="62">
        <v>2.5000000000000001E-2</v>
      </c>
      <c r="AM13" s="60">
        <v>10391</v>
      </c>
      <c r="AN13" s="62">
        <v>1.7999999999999999E-2</v>
      </c>
      <c r="AO13" s="60">
        <v>33811</v>
      </c>
      <c r="AP13" s="62">
        <v>2.1000000000000001E-2</v>
      </c>
    </row>
    <row r="14" spans="1:42">
      <c r="A14" s="14"/>
      <c r="B14" s="2" t="s">
        <v>71</v>
      </c>
      <c r="C14" s="3">
        <v>1318</v>
      </c>
      <c r="D14" s="5">
        <v>3.0000000000000001E-3</v>
      </c>
      <c r="E14" s="3">
        <v>2753</v>
      </c>
      <c r="F14" s="5">
        <v>5.0000000000000001E-3</v>
      </c>
      <c r="G14" s="3">
        <v>7489</v>
      </c>
      <c r="H14" s="5">
        <v>1.0999999999999999E-2</v>
      </c>
      <c r="I14" s="3">
        <v>1191</v>
      </c>
      <c r="J14" s="5">
        <v>2E-3</v>
      </c>
      <c r="K14" s="3">
        <f t="shared" si="0"/>
        <v>12751</v>
      </c>
      <c r="L14" s="5">
        <v>6.0000000000000001E-3</v>
      </c>
      <c r="M14" s="3">
        <v>0</v>
      </c>
      <c r="N14" s="5">
        <v>0</v>
      </c>
      <c r="O14" s="3">
        <v>411</v>
      </c>
      <c r="P14" s="5">
        <v>2E-3</v>
      </c>
      <c r="Q14" s="3">
        <v>0</v>
      </c>
      <c r="R14" s="5">
        <v>0</v>
      </c>
      <c r="S14" s="39">
        <v>0</v>
      </c>
      <c r="T14" s="40">
        <v>0</v>
      </c>
      <c r="U14" s="39">
        <v>382</v>
      </c>
      <c r="V14" s="40">
        <v>1E-3</v>
      </c>
      <c r="W14" s="39">
        <v>793</v>
      </c>
      <c r="X14" s="40">
        <v>0</v>
      </c>
      <c r="Y14" s="39">
        <v>0</v>
      </c>
      <c r="Z14" s="40">
        <v>0</v>
      </c>
      <c r="AA14" s="39">
        <v>0</v>
      </c>
      <c r="AB14" s="40">
        <v>0</v>
      </c>
      <c r="AC14" s="39">
        <v>351</v>
      </c>
      <c r="AD14" s="40">
        <v>1E-3</v>
      </c>
      <c r="AE14" s="60">
        <v>1179</v>
      </c>
      <c r="AF14" s="62">
        <v>2E-3</v>
      </c>
      <c r="AG14" s="60">
        <v>1530</v>
      </c>
      <c r="AH14" s="62">
        <v>1E-3</v>
      </c>
      <c r="AI14" s="60">
        <v>0</v>
      </c>
      <c r="AJ14" s="62">
        <v>0</v>
      </c>
      <c r="AK14" s="60">
        <v>0</v>
      </c>
      <c r="AL14" s="62">
        <v>0</v>
      </c>
      <c r="AM14" s="60">
        <v>0</v>
      </c>
      <c r="AN14" s="62">
        <v>0</v>
      </c>
      <c r="AO14" s="60">
        <v>0</v>
      </c>
      <c r="AP14" s="62">
        <v>0</v>
      </c>
    </row>
    <row r="15" spans="1:42">
      <c r="A15" s="14"/>
      <c r="B15" s="2" t="s">
        <v>81</v>
      </c>
      <c r="C15" s="3">
        <v>1178</v>
      </c>
      <c r="D15" s="5">
        <v>3.0000000000000001E-3</v>
      </c>
      <c r="E15" s="3">
        <v>2212</v>
      </c>
      <c r="F15" s="5">
        <v>4.0000000000000001E-3</v>
      </c>
      <c r="G15" s="3">
        <v>1465</v>
      </c>
      <c r="H15" s="5">
        <v>2E-3</v>
      </c>
      <c r="I15" s="3">
        <v>1230</v>
      </c>
      <c r="J15" s="5">
        <v>2E-3</v>
      </c>
      <c r="K15" s="3">
        <f t="shared" si="0"/>
        <v>6085</v>
      </c>
      <c r="L15" s="5">
        <v>3.0000000000000001E-3</v>
      </c>
      <c r="M15" s="3">
        <v>576</v>
      </c>
      <c r="N15" s="5">
        <v>1E-3</v>
      </c>
      <c r="O15" s="3">
        <v>557</v>
      </c>
      <c r="P15" s="5">
        <v>3.0000000000000001E-3</v>
      </c>
      <c r="Q15" s="3">
        <v>1630</v>
      </c>
      <c r="R15" s="5">
        <v>4.0000000000000001E-3</v>
      </c>
      <c r="S15" s="39">
        <v>6089</v>
      </c>
      <c r="T15" s="40">
        <v>1.2E-2</v>
      </c>
      <c r="U15" s="39">
        <v>1285</v>
      </c>
      <c r="V15" s="40">
        <v>2E-3</v>
      </c>
      <c r="W15" s="39">
        <v>9561</v>
      </c>
      <c r="X15" s="40">
        <v>6.0000000000000001E-3</v>
      </c>
      <c r="Y15" s="39">
        <v>1444</v>
      </c>
      <c r="Z15" s="40">
        <v>3.0000000000000001E-3</v>
      </c>
      <c r="AA15" s="39">
        <v>3276</v>
      </c>
      <c r="AB15" s="40">
        <v>6.0000000000000001E-3</v>
      </c>
      <c r="AC15" s="39">
        <v>1855</v>
      </c>
      <c r="AD15" s="40">
        <v>3.0000000000000001E-3</v>
      </c>
      <c r="AE15" s="60">
        <v>1619</v>
      </c>
      <c r="AF15" s="62">
        <v>3.0000000000000001E-3</v>
      </c>
      <c r="AG15" s="60">
        <v>8194</v>
      </c>
      <c r="AH15" s="62">
        <v>4.0000000000000001E-3</v>
      </c>
      <c r="AI15" s="60">
        <v>1459</v>
      </c>
      <c r="AJ15" s="62">
        <v>3.0000000000000001E-3</v>
      </c>
      <c r="AK15" s="60">
        <v>1699</v>
      </c>
      <c r="AL15" s="62">
        <v>3.0000000000000001E-3</v>
      </c>
      <c r="AM15" s="60">
        <v>819</v>
      </c>
      <c r="AN15" s="62">
        <v>1E-3</v>
      </c>
      <c r="AO15" s="60">
        <v>3976</v>
      </c>
      <c r="AP15" s="62">
        <v>2E-3</v>
      </c>
    </row>
    <row r="16" spans="1:42">
      <c r="A16" s="14"/>
      <c r="B16" s="2" t="s">
        <v>67</v>
      </c>
      <c r="C16" s="3">
        <v>1102</v>
      </c>
      <c r="D16" s="5">
        <v>2E-3</v>
      </c>
      <c r="E16" s="3">
        <v>727</v>
      </c>
      <c r="F16" s="5">
        <v>1E-3</v>
      </c>
      <c r="G16" s="3">
        <v>642</v>
      </c>
      <c r="H16" s="5">
        <v>1E-3</v>
      </c>
      <c r="I16" s="3">
        <v>1864</v>
      </c>
      <c r="J16" s="5">
        <v>3.0000000000000001E-3</v>
      </c>
      <c r="K16" s="3">
        <f t="shared" si="0"/>
        <v>4335</v>
      </c>
      <c r="L16" s="5">
        <v>2E-3</v>
      </c>
      <c r="M16" s="3">
        <v>556</v>
      </c>
      <c r="N16" s="5">
        <v>1E-3</v>
      </c>
      <c r="O16" s="3">
        <v>0</v>
      </c>
      <c r="P16" s="5">
        <v>0</v>
      </c>
      <c r="Q16" s="3">
        <v>291</v>
      </c>
      <c r="R16" s="5">
        <v>1E-3</v>
      </c>
      <c r="S16" s="39">
        <v>768</v>
      </c>
      <c r="T16" s="40">
        <v>1E-3</v>
      </c>
      <c r="U16" s="39">
        <v>0</v>
      </c>
      <c r="V16" s="40">
        <v>0</v>
      </c>
      <c r="W16" s="39">
        <v>1059</v>
      </c>
      <c r="X16" s="40">
        <v>1E-3</v>
      </c>
      <c r="Y16" s="39">
        <v>624</v>
      </c>
      <c r="Z16" s="40">
        <v>1E-3</v>
      </c>
      <c r="AA16" s="39">
        <v>625</v>
      </c>
      <c r="AB16" s="40">
        <v>1E-3</v>
      </c>
      <c r="AC16" s="39">
        <v>112</v>
      </c>
      <c r="AD16" s="40">
        <v>0</v>
      </c>
      <c r="AE16" s="60">
        <v>0</v>
      </c>
      <c r="AF16" s="62">
        <v>0</v>
      </c>
      <c r="AG16" s="60">
        <v>1361</v>
      </c>
      <c r="AH16" s="62">
        <v>1E-3</v>
      </c>
      <c r="AI16" s="60">
        <v>0</v>
      </c>
      <c r="AJ16" s="62">
        <v>0</v>
      </c>
      <c r="AK16" s="60">
        <v>0</v>
      </c>
      <c r="AL16" s="62">
        <v>0</v>
      </c>
      <c r="AM16" s="60">
        <v>402</v>
      </c>
      <c r="AN16" s="62">
        <v>1E-3</v>
      </c>
      <c r="AO16" s="60">
        <v>402</v>
      </c>
      <c r="AP16" s="62">
        <v>0</v>
      </c>
    </row>
    <row r="17" spans="1:42">
      <c r="A17" s="14"/>
      <c r="B17" s="2" t="s">
        <v>72</v>
      </c>
      <c r="C17" s="3">
        <v>1178</v>
      </c>
      <c r="D17" s="5">
        <v>3.0000000000000001E-3</v>
      </c>
      <c r="E17" s="3">
        <v>0</v>
      </c>
      <c r="F17" s="5">
        <v>0</v>
      </c>
      <c r="G17" s="3">
        <v>884</v>
      </c>
      <c r="H17" s="5">
        <v>1E-3</v>
      </c>
      <c r="I17" s="3">
        <v>362</v>
      </c>
      <c r="J17" s="5">
        <v>1E-3</v>
      </c>
      <c r="K17" s="3">
        <f t="shared" si="0"/>
        <v>2424</v>
      </c>
      <c r="L17" s="5">
        <v>1E-3</v>
      </c>
      <c r="M17" s="3">
        <v>182</v>
      </c>
      <c r="N17" s="5">
        <v>0</v>
      </c>
      <c r="O17" s="3">
        <v>596</v>
      </c>
      <c r="P17" s="5">
        <v>3.0000000000000001E-3</v>
      </c>
      <c r="Q17" s="3">
        <v>839</v>
      </c>
      <c r="R17" s="5">
        <v>2E-3</v>
      </c>
      <c r="S17" s="39">
        <v>585</v>
      </c>
      <c r="T17" s="40">
        <v>1E-3</v>
      </c>
      <c r="U17" s="39">
        <v>0</v>
      </c>
      <c r="V17" s="40">
        <v>0</v>
      </c>
      <c r="W17" s="39">
        <v>2019</v>
      </c>
      <c r="X17" s="40">
        <v>1E-3</v>
      </c>
      <c r="Y17" s="39">
        <v>0</v>
      </c>
      <c r="Z17" s="40">
        <v>0</v>
      </c>
      <c r="AA17" s="39">
        <v>0</v>
      </c>
      <c r="AB17" s="40">
        <v>0</v>
      </c>
      <c r="AC17" s="39">
        <v>770</v>
      </c>
      <c r="AD17" s="40">
        <v>1E-3</v>
      </c>
      <c r="AE17" s="60">
        <v>385</v>
      </c>
      <c r="AF17" s="62">
        <v>1E-3</v>
      </c>
      <c r="AG17" s="60">
        <v>1154</v>
      </c>
      <c r="AH17" s="62">
        <v>1E-3</v>
      </c>
      <c r="AI17" s="60">
        <v>0</v>
      </c>
      <c r="AJ17" s="62">
        <v>0</v>
      </c>
      <c r="AK17" s="60">
        <v>501</v>
      </c>
      <c r="AL17" s="62">
        <v>1E-3</v>
      </c>
      <c r="AM17" s="60">
        <v>712</v>
      </c>
      <c r="AN17" s="62">
        <v>1E-3</v>
      </c>
      <c r="AO17" s="60">
        <v>1213</v>
      </c>
      <c r="AP17" s="62">
        <v>1E-3</v>
      </c>
    </row>
    <row r="18" spans="1:42">
      <c r="A18" s="14"/>
      <c r="B18" s="2" t="s">
        <v>82</v>
      </c>
      <c r="C18" s="3">
        <v>214148</v>
      </c>
      <c r="D18" s="5">
        <v>0.46600000000000003</v>
      </c>
      <c r="E18" s="3">
        <v>292684</v>
      </c>
      <c r="F18" s="5">
        <v>0.54300000000000004</v>
      </c>
      <c r="G18" s="3">
        <v>408733</v>
      </c>
      <c r="H18" s="5">
        <v>0.59399999999999997</v>
      </c>
      <c r="I18" s="3">
        <v>356328</v>
      </c>
      <c r="J18" s="5">
        <v>0.57199999999999995</v>
      </c>
      <c r="K18" s="3">
        <f t="shared" si="0"/>
        <v>1271893</v>
      </c>
      <c r="L18" s="5">
        <v>0.55100000000000005</v>
      </c>
      <c r="M18" s="3">
        <v>218823</v>
      </c>
      <c r="N18" s="5">
        <v>0.497</v>
      </c>
      <c r="O18" s="3">
        <v>92945</v>
      </c>
      <c r="P18" s="5">
        <v>0.434</v>
      </c>
      <c r="Q18" s="3">
        <v>167060</v>
      </c>
      <c r="R18" s="5">
        <v>0.41699999999999998</v>
      </c>
      <c r="S18" s="39">
        <v>261094</v>
      </c>
      <c r="T18" s="40">
        <v>0.495</v>
      </c>
      <c r="U18" s="39">
        <v>274540</v>
      </c>
      <c r="V18" s="40">
        <v>0.51200000000000001</v>
      </c>
      <c r="W18" s="39">
        <v>795640</v>
      </c>
      <c r="X18" s="40">
        <v>0.47399999999999998</v>
      </c>
      <c r="Y18" s="39">
        <v>224794</v>
      </c>
      <c r="Z18" s="40">
        <v>0.503</v>
      </c>
      <c r="AA18" s="39">
        <v>271934</v>
      </c>
      <c r="AB18" s="40">
        <v>0.503</v>
      </c>
      <c r="AC18" s="39">
        <v>354532</v>
      </c>
      <c r="AD18" s="40">
        <v>0.56000000000000005</v>
      </c>
      <c r="AE18" s="60">
        <v>298477</v>
      </c>
      <c r="AF18" s="62">
        <v>0.51100000000000001</v>
      </c>
      <c r="AG18" s="60">
        <v>1149738</v>
      </c>
      <c r="AH18" s="62">
        <v>0.52200000000000002</v>
      </c>
      <c r="AI18" s="60">
        <v>262182</v>
      </c>
      <c r="AJ18" s="62">
        <v>0.51300000000000001</v>
      </c>
      <c r="AK18" s="60">
        <v>298034</v>
      </c>
      <c r="AL18" s="62">
        <v>0.54700000000000004</v>
      </c>
      <c r="AM18" s="60">
        <v>338653</v>
      </c>
      <c r="AN18" s="62">
        <v>0.57499999999999996</v>
      </c>
      <c r="AO18" s="60">
        <v>898869</v>
      </c>
      <c r="AP18" s="62">
        <v>0.54600000000000004</v>
      </c>
    </row>
    <row r="19" spans="1:42">
      <c r="A19" s="14"/>
      <c r="B19" s="2" t="s">
        <v>83</v>
      </c>
      <c r="C19" s="3">
        <v>2911</v>
      </c>
      <c r="D19" s="5">
        <v>6.0000000000000001E-3</v>
      </c>
      <c r="E19" s="3">
        <v>2621</v>
      </c>
      <c r="F19" s="5">
        <v>5.0000000000000001E-3</v>
      </c>
      <c r="G19" s="3">
        <v>6755</v>
      </c>
      <c r="H19" s="5">
        <v>0.01</v>
      </c>
      <c r="I19" s="3">
        <v>4875</v>
      </c>
      <c r="J19" s="5">
        <v>8.0000000000000002E-3</v>
      </c>
      <c r="K19" s="3">
        <f t="shared" si="0"/>
        <v>17162</v>
      </c>
      <c r="L19" s="5">
        <v>7.0000000000000001E-3</v>
      </c>
      <c r="M19" s="3">
        <v>2496</v>
      </c>
      <c r="N19" s="5">
        <v>6.0000000000000001E-3</v>
      </c>
      <c r="O19" s="3">
        <v>1173</v>
      </c>
      <c r="P19" s="5">
        <v>5.0000000000000001E-3</v>
      </c>
      <c r="Q19" s="3">
        <v>1554</v>
      </c>
      <c r="R19" s="5">
        <v>4.0000000000000001E-3</v>
      </c>
      <c r="S19" s="39">
        <v>5006</v>
      </c>
      <c r="T19" s="40">
        <v>8.9999999999999993E-3</v>
      </c>
      <c r="U19" s="39">
        <v>5621</v>
      </c>
      <c r="V19" s="40">
        <v>0.01</v>
      </c>
      <c r="W19" s="39">
        <v>13353</v>
      </c>
      <c r="X19" s="40">
        <v>8.0000000000000002E-3</v>
      </c>
      <c r="Y19" s="39">
        <v>5056</v>
      </c>
      <c r="Z19" s="40">
        <v>1.0999999999999999E-2</v>
      </c>
      <c r="AA19" s="39">
        <v>8143</v>
      </c>
      <c r="AB19" s="40">
        <v>1.4999999999999999E-2</v>
      </c>
      <c r="AC19" s="39">
        <v>4361</v>
      </c>
      <c r="AD19" s="40">
        <v>7.0000000000000001E-3</v>
      </c>
      <c r="AE19" s="60">
        <v>10414</v>
      </c>
      <c r="AF19" s="62">
        <v>1.7999999999999999E-2</v>
      </c>
      <c r="AG19" s="60">
        <v>27975</v>
      </c>
      <c r="AH19" s="62">
        <v>1.2999999999999999E-2</v>
      </c>
      <c r="AI19" s="60">
        <v>3781</v>
      </c>
      <c r="AJ19" s="62">
        <v>7.0000000000000001E-3</v>
      </c>
      <c r="AK19" s="60">
        <v>10790</v>
      </c>
      <c r="AL19" s="62">
        <v>0.02</v>
      </c>
      <c r="AM19" s="60">
        <v>6133</v>
      </c>
      <c r="AN19" s="62">
        <v>0.01</v>
      </c>
      <c r="AO19" s="60">
        <v>20704</v>
      </c>
      <c r="AP19" s="62">
        <v>1.2999999999999999E-2</v>
      </c>
    </row>
    <row r="20" spans="1:42">
      <c r="A20" s="14"/>
      <c r="B20" s="2" t="s">
        <v>84</v>
      </c>
      <c r="C20" s="3">
        <v>358</v>
      </c>
      <c r="D20" s="5">
        <v>1E-3</v>
      </c>
      <c r="E20" s="3">
        <v>103</v>
      </c>
      <c r="F20" s="5">
        <v>0</v>
      </c>
      <c r="G20" s="3">
        <v>5677</v>
      </c>
      <c r="H20" s="5">
        <v>8.0000000000000002E-3</v>
      </c>
      <c r="I20" s="3">
        <v>0</v>
      </c>
      <c r="J20" s="5">
        <v>0</v>
      </c>
      <c r="K20" s="3">
        <f t="shared" si="0"/>
        <v>6138</v>
      </c>
      <c r="L20" s="5">
        <v>3.0000000000000001E-3</v>
      </c>
      <c r="M20" s="3">
        <v>0</v>
      </c>
      <c r="N20" s="5">
        <v>0</v>
      </c>
      <c r="O20" s="3">
        <v>454</v>
      </c>
      <c r="P20" s="5">
        <v>2E-3</v>
      </c>
      <c r="Q20" s="3">
        <v>459</v>
      </c>
      <c r="R20" s="5">
        <v>1E-3</v>
      </c>
      <c r="S20" s="39">
        <v>496</v>
      </c>
      <c r="T20" s="40">
        <v>1E-3</v>
      </c>
      <c r="U20" s="39">
        <v>570</v>
      </c>
      <c r="V20" s="40">
        <v>1E-3</v>
      </c>
      <c r="W20" s="39">
        <v>1979</v>
      </c>
      <c r="X20" s="40">
        <v>1E-3</v>
      </c>
      <c r="Y20" s="39">
        <v>0</v>
      </c>
      <c r="Z20" s="40">
        <v>0</v>
      </c>
      <c r="AA20" s="39">
        <v>445</v>
      </c>
      <c r="AB20" s="40">
        <v>1E-3</v>
      </c>
      <c r="AC20" s="39">
        <v>138</v>
      </c>
      <c r="AD20" s="40">
        <v>0</v>
      </c>
      <c r="AE20" s="60">
        <v>0</v>
      </c>
      <c r="AF20" s="62">
        <v>0</v>
      </c>
      <c r="AG20" s="60">
        <v>582</v>
      </c>
      <c r="AH20" s="62">
        <v>0</v>
      </c>
      <c r="AI20" s="60">
        <v>0</v>
      </c>
      <c r="AJ20" s="62">
        <v>0</v>
      </c>
      <c r="AK20" s="60">
        <v>0</v>
      </c>
      <c r="AL20" s="62">
        <v>0</v>
      </c>
      <c r="AM20" s="60">
        <v>0</v>
      </c>
      <c r="AN20" s="62">
        <v>0</v>
      </c>
      <c r="AO20" s="60">
        <v>0</v>
      </c>
      <c r="AP20" s="62">
        <v>0</v>
      </c>
    </row>
    <row r="21" spans="1:42">
      <c r="A21" s="14"/>
      <c r="B21" s="2" t="s">
        <v>68</v>
      </c>
      <c r="C21" s="3">
        <v>741</v>
      </c>
      <c r="D21" s="5">
        <v>2E-3</v>
      </c>
      <c r="E21" s="3">
        <v>594</v>
      </c>
      <c r="F21" s="5">
        <v>1E-3</v>
      </c>
      <c r="G21" s="3">
        <v>7368</v>
      </c>
      <c r="H21" s="5">
        <v>1.0999999999999999E-2</v>
      </c>
      <c r="I21" s="3">
        <v>2197</v>
      </c>
      <c r="J21" s="5">
        <v>4.0000000000000001E-3</v>
      </c>
      <c r="K21" s="3">
        <f t="shared" si="0"/>
        <v>10900</v>
      </c>
      <c r="L21" s="5">
        <v>5.0000000000000001E-3</v>
      </c>
      <c r="M21" s="3">
        <v>2342</v>
      </c>
      <c r="N21" s="5">
        <v>5.0000000000000001E-3</v>
      </c>
      <c r="O21" s="3">
        <v>454</v>
      </c>
      <c r="P21" s="5">
        <v>2E-3</v>
      </c>
      <c r="Q21" s="3">
        <v>1547</v>
      </c>
      <c r="R21" s="5">
        <v>4.0000000000000001E-3</v>
      </c>
      <c r="S21" s="39">
        <v>936</v>
      </c>
      <c r="T21" s="40">
        <v>2E-3</v>
      </c>
      <c r="U21" s="39">
        <v>672</v>
      </c>
      <c r="V21" s="40">
        <v>1E-3</v>
      </c>
      <c r="W21" s="39">
        <v>3609</v>
      </c>
      <c r="X21" s="40">
        <v>2E-3</v>
      </c>
      <c r="Y21" s="39">
        <v>852</v>
      </c>
      <c r="Z21" s="40">
        <v>2E-3</v>
      </c>
      <c r="AA21" s="39">
        <v>0</v>
      </c>
      <c r="AB21" s="40">
        <v>0</v>
      </c>
      <c r="AC21" s="39">
        <v>138</v>
      </c>
      <c r="AD21" s="40">
        <v>0</v>
      </c>
      <c r="AE21" s="60">
        <v>409</v>
      </c>
      <c r="AF21" s="62">
        <v>1E-3</v>
      </c>
      <c r="AG21" s="60">
        <v>1398</v>
      </c>
      <c r="AH21" s="62">
        <v>1E-3</v>
      </c>
      <c r="AI21" s="60">
        <v>0</v>
      </c>
      <c r="AJ21" s="62">
        <v>0</v>
      </c>
      <c r="AK21" s="60">
        <v>2356</v>
      </c>
      <c r="AL21" s="62">
        <v>4.0000000000000001E-3</v>
      </c>
      <c r="AM21" s="60">
        <v>134</v>
      </c>
      <c r="AN21" s="62">
        <v>0</v>
      </c>
      <c r="AO21" s="60">
        <v>2490</v>
      </c>
      <c r="AP21" s="62">
        <v>2E-3</v>
      </c>
    </row>
    <row r="22" spans="1:42">
      <c r="A22" s="14"/>
      <c r="B22" s="2" t="s">
        <v>73</v>
      </c>
      <c r="C22" s="3">
        <v>231</v>
      </c>
      <c r="D22" s="5">
        <v>1E-3</v>
      </c>
      <c r="E22" s="3">
        <v>0</v>
      </c>
      <c r="F22" s="5">
        <v>0</v>
      </c>
      <c r="G22" s="3">
        <v>276</v>
      </c>
      <c r="H22" s="5">
        <v>0</v>
      </c>
      <c r="I22" s="3">
        <v>1854</v>
      </c>
      <c r="J22" s="5">
        <v>3.0000000000000001E-3</v>
      </c>
      <c r="K22" s="3">
        <f t="shared" si="0"/>
        <v>2361</v>
      </c>
      <c r="L22" s="5">
        <v>1E-3</v>
      </c>
      <c r="M22" s="3">
        <v>0</v>
      </c>
      <c r="N22" s="5">
        <v>0</v>
      </c>
      <c r="O22" s="3">
        <v>0</v>
      </c>
      <c r="P22" s="5">
        <v>0</v>
      </c>
      <c r="Q22" s="3">
        <v>275</v>
      </c>
      <c r="R22" s="5">
        <v>1E-3</v>
      </c>
      <c r="S22" s="39">
        <v>175</v>
      </c>
      <c r="T22" s="40">
        <v>0</v>
      </c>
      <c r="U22" s="39">
        <v>593</v>
      </c>
      <c r="V22" s="40">
        <v>1E-3</v>
      </c>
      <c r="W22" s="39">
        <v>1042</v>
      </c>
      <c r="X22" s="40">
        <v>1E-3</v>
      </c>
      <c r="Y22" s="39">
        <v>680</v>
      </c>
      <c r="Z22" s="40">
        <v>2E-3</v>
      </c>
      <c r="AA22" s="39">
        <v>0</v>
      </c>
      <c r="AB22" s="40">
        <v>0</v>
      </c>
      <c r="AC22" s="39">
        <v>0</v>
      </c>
      <c r="AD22" s="40">
        <v>0</v>
      </c>
      <c r="AE22" s="60">
        <v>385</v>
      </c>
      <c r="AF22" s="62">
        <v>1E-3</v>
      </c>
      <c r="AG22" s="60">
        <v>1065</v>
      </c>
      <c r="AH22" s="62">
        <v>0</v>
      </c>
      <c r="AI22" s="60">
        <v>0</v>
      </c>
      <c r="AJ22" s="62">
        <v>0</v>
      </c>
      <c r="AK22" s="60">
        <v>344</v>
      </c>
      <c r="AL22" s="62">
        <v>1E-3</v>
      </c>
      <c r="AM22" s="60">
        <v>0</v>
      </c>
      <c r="AN22" s="62">
        <v>0</v>
      </c>
      <c r="AO22" s="60">
        <v>344</v>
      </c>
      <c r="AP22" s="62">
        <v>0</v>
      </c>
    </row>
    <row r="23" spans="1:42" ht="30">
      <c r="A23" s="14"/>
      <c r="B23" s="2" t="s">
        <v>85</v>
      </c>
      <c r="C23" s="3">
        <v>14099</v>
      </c>
      <c r="D23" s="5">
        <v>3.1E-2</v>
      </c>
      <c r="E23" s="3">
        <v>39815</v>
      </c>
      <c r="F23" s="5">
        <v>7.3999999999999996E-2</v>
      </c>
      <c r="G23" s="3">
        <v>25789</v>
      </c>
      <c r="H23" s="5">
        <v>3.6999999999999998E-2</v>
      </c>
      <c r="I23" s="3">
        <v>26080</v>
      </c>
      <c r="J23" s="5">
        <v>4.2000000000000003E-2</v>
      </c>
      <c r="K23" s="3">
        <f t="shared" si="0"/>
        <v>105783</v>
      </c>
      <c r="L23" s="5">
        <v>4.5999999999999999E-2</v>
      </c>
      <c r="M23" s="3">
        <v>16186</v>
      </c>
      <c r="N23" s="5">
        <v>3.6999999999999998E-2</v>
      </c>
      <c r="O23" s="3">
        <v>7351</v>
      </c>
      <c r="P23" s="5">
        <v>3.4000000000000002E-2</v>
      </c>
      <c r="Q23" s="3">
        <v>34112</v>
      </c>
      <c r="R23" s="5">
        <v>8.5000000000000006E-2</v>
      </c>
      <c r="S23" s="39">
        <v>46350</v>
      </c>
      <c r="T23" s="40">
        <v>8.7999999999999995E-2</v>
      </c>
      <c r="U23" s="39">
        <v>40467</v>
      </c>
      <c r="V23" s="40">
        <v>7.4999999999999997E-2</v>
      </c>
      <c r="W23" s="39">
        <v>128280</v>
      </c>
      <c r="X23" s="40">
        <v>7.5999999999999998E-2</v>
      </c>
      <c r="Y23" s="39">
        <v>49301</v>
      </c>
      <c r="Z23" s="40">
        <v>0.11</v>
      </c>
      <c r="AA23" s="39">
        <v>52235</v>
      </c>
      <c r="AB23" s="40">
        <v>9.7000000000000003E-2</v>
      </c>
      <c r="AC23" s="39">
        <v>53080</v>
      </c>
      <c r="AD23" s="40">
        <v>8.4000000000000005E-2</v>
      </c>
      <c r="AE23" s="60">
        <v>49691</v>
      </c>
      <c r="AF23" s="62">
        <v>8.5000000000000006E-2</v>
      </c>
      <c r="AG23" s="60">
        <v>204307</v>
      </c>
      <c r="AH23" s="62">
        <v>9.2999999999999999E-2</v>
      </c>
      <c r="AI23" s="60">
        <v>57300</v>
      </c>
      <c r="AJ23" s="62">
        <v>0.112</v>
      </c>
      <c r="AK23" s="60">
        <v>80287</v>
      </c>
      <c r="AL23" s="62">
        <v>0.14699999999999999</v>
      </c>
      <c r="AM23" s="60">
        <v>94156</v>
      </c>
      <c r="AN23" s="62">
        <v>0.16</v>
      </c>
      <c r="AO23" s="60">
        <v>231743</v>
      </c>
      <c r="AP23" s="62">
        <v>0.14099999999999999</v>
      </c>
    </row>
    <row r="24" spans="1:42" ht="30">
      <c r="A24" s="14"/>
      <c r="B24" s="2" t="s">
        <v>69</v>
      </c>
      <c r="C24" s="3">
        <v>37403</v>
      </c>
      <c r="D24" s="5">
        <v>8.1000000000000003E-2</v>
      </c>
      <c r="E24" s="3">
        <v>67381</v>
      </c>
      <c r="F24" s="5">
        <v>0.125</v>
      </c>
      <c r="G24" s="3">
        <v>79228</v>
      </c>
      <c r="H24" s="5">
        <v>0.115</v>
      </c>
      <c r="I24" s="3">
        <v>76676</v>
      </c>
      <c r="J24" s="5">
        <v>0.123</v>
      </c>
      <c r="K24" s="3">
        <f t="shared" si="0"/>
        <v>260688</v>
      </c>
      <c r="L24" s="5">
        <v>0.113</v>
      </c>
      <c r="M24" s="3">
        <v>54258</v>
      </c>
      <c r="N24" s="5">
        <v>0.123</v>
      </c>
      <c r="O24" s="3">
        <v>10407</v>
      </c>
      <c r="P24" s="5">
        <v>4.9000000000000002E-2</v>
      </c>
      <c r="Q24" s="3">
        <v>37742</v>
      </c>
      <c r="R24" s="5">
        <v>9.4E-2</v>
      </c>
      <c r="S24" s="39">
        <v>50700</v>
      </c>
      <c r="T24" s="40">
        <v>9.6000000000000002E-2</v>
      </c>
      <c r="U24" s="39">
        <v>36416</v>
      </c>
      <c r="V24" s="40">
        <v>6.8000000000000005E-2</v>
      </c>
      <c r="W24" s="39">
        <v>135264</v>
      </c>
      <c r="X24" s="40">
        <v>8.1000000000000003E-2</v>
      </c>
      <c r="Y24" s="39">
        <v>79172</v>
      </c>
      <c r="Z24" s="40">
        <v>0.17699999999999999</v>
      </c>
      <c r="AA24" s="39">
        <v>98053</v>
      </c>
      <c r="AB24" s="40">
        <v>0.18099999999999999</v>
      </c>
      <c r="AC24" s="39">
        <v>109905</v>
      </c>
      <c r="AD24" s="40">
        <v>0.17399999999999999</v>
      </c>
      <c r="AE24" s="60">
        <v>105820</v>
      </c>
      <c r="AF24" s="62">
        <v>0.18099999999999999</v>
      </c>
      <c r="AG24" s="60">
        <v>392949</v>
      </c>
      <c r="AH24" s="62">
        <v>0.17799999999999999</v>
      </c>
      <c r="AI24" s="60">
        <v>108804</v>
      </c>
      <c r="AJ24" s="62">
        <v>0.21299999999999999</v>
      </c>
      <c r="AK24" s="60">
        <v>100572</v>
      </c>
      <c r="AL24" s="62">
        <v>0.185</v>
      </c>
      <c r="AM24" s="60">
        <v>124591</v>
      </c>
      <c r="AN24" s="62">
        <v>0.21199999999999999</v>
      </c>
      <c r="AO24" s="60">
        <v>333967</v>
      </c>
      <c r="AP24" s="62">
        <v>0.20300000000000001</v>
      </c>
    </row>
    <row r="25" spans="1:42">
      <c r="A25" s="14"/>
      <c r="B25" s="2" t="s">
        <v>51</v>
      </c>
      <c r="C25" s="3">
        <v>341014</v>
      </c>
      <c r="D25" s="5">
        <v>0.74299999999999999</v>
      </c>
      <c r="E25" s="3">
        <v>386807</v>
      </c>
      <c r="F25" s="5">
        <v>0.71799999999999997</v>
      </c>
      <c r="G25" s="3">
        <v>512451</v>
      </c>
      <c r="H25" s="5">
        <v>0.745</v>
      </c>
      <c r="I25" s="3">
        <v>494787</v>
      </c>
      <c r="J25" s="5">
        <v>0.79400000000000004</v>
      </c>
      <c r="K25" s="3">
        <f t="shared" si="0"/>
        <v>1735059</v>
      </c>
      <c r="L25" s="5">
        <v>0.752</v>
      </c>
      <c r="M25" s="3">
        <v>355724</v>
      </c>
      <c r="N25" s="5">
        <v>0.80800000000000005</v>
      </c>
      <c r="O25" s="3">
        <v>159091</v>
      </c>
      <c r="P25" s="5">
        <v>0.74299999999999999</v>
      </c>
      <c r="Q25" s="3">
        <v>334769</v>
      </c>
      <c r="R25" s="5">
        <v>0.83599999999999997</v>
      </c>
      <c r="S25" s="39">
        <v>435296</v>
      </c>
      <c r="T25" s="40">
        <v>0.82499999999999996</v>
      </c>
      <c r="U25" s="39">
        <v>447812</v>
      </c>
      <c r="V25" s="40">
        <v>0.83499999999999996</v>
      </c>
      <c r="W25" s="39">
        <v>1376970</v>
      </c>
      <c r="X25" s="40">
        <v>0.82099999999999995</v>
      </c>
      <c r="Y25" s="39">
        <v>378442</v>
      </c>
      <c r="Z25" s="40">
        <v>0.84699999999999998</v>
      </c>
      <c r="AA25" s="39">
        <v>458680</v>
      </c>
      <c r="AB25" s="40">
        <v>0.84899999999999998</v>
      </c>
      <c r="AC25" s="39">
        <v>527100</v>
      </c>
      <c r="AD25" s="40">
        <v>0.83199999999999996</v>
      </c>
      <c r="AE25" s="60">
        <v>500633</v>
      </c>
      <c r="AF25" s="62">
        <v>0.85599999999999998</v>
      </c>
      <c r="AG25" s="60">
        <v>1864854</v>
      </c>
      <c r="AH25" s="62">
        <v>0.84599999999999997</v>
      </c>
      <c r="AI25" s="60">
        <v>419178</v>
      </c>
      <c r="AJ25" s="62">
        <v>0.82</v>
      </c>
      <c r="AK25" s="60">
        <v>445063</v>
      </c>
      <c r="AL25" s="62">
        <v>0.81699999999999995</v>
      </c>
      <c r="AM25" s="60">
        <v>481836</v>
      </c>
      <c r="AN25" s="62">
        <v>0.81799999999999995</v>
      </c>
      <c r="AO25" s="60">
        <v>1346077</v>
      </c>
      <c r="AP25" s="62">
        <v>0.81799999999999995</v>
      </c>
    </row>
    <row r="26" spans="1:42">
      <c r="A26" s="14"/>
      <c r="B26" s="2" t="s">
        <v>27</v>
      </c>
      <c r="C26" s="3">
        <v>3032</v>
      </c>
      <c r="D26" s="5">
        <v>7.0000000000000001E-3</v>
      </c>
      <c r="E26" s="3">
        <f>1784+197</f>
        <v>1981</v>
      </c>
      <c r="F26" s="5">
        <v>3.0000000000000001E-3</v>
      </c>
      <c r="G26" s="3">
        <v>1443</v>
      </c>
      <c r="H26" s="5">
        <v>2E-3</v>
      </c>
      <c r="I26" s="3">
        <v>7715</v>
      </c>
      <c r="J26" s="5">
        <v>1.2E-2</v>
      </c>
      <c r="K26" s="3">
        <f t="shared" si="0"/>
        <v>14171</v>
      </c>
      <c r="L26" s="5">
        <f t="shared" ref="L26" si="1">K26/SUM(K$21:K$26)</f>
        <v>6.6562954153244636E-3</v>
      </c>
      <c r="M26" s="3">
        <v>651</v>
      </c>
      <c r="N26" s="5">
        <v>2E-3</v>
      </c>
      <c r="O26" s="3">
        <v>7707</v>
      </c>
      <c r="P26" s="5">
        <v>3.6000000000000004E-2</v>
      </c>
      <c r="Q26" s="3">
        <v>1881</v>
      </c>
      <c r="R26" s="5">
        <v>4.0000000000000001E-3</v>
      </c>
      <c r="S26" s="39">
        <v>1925</v>
      </c>
      <c r="T26" s="40">
        <v>4.0000000000000001E-3</v>
      </c>
      <c r="U26" s="39">
        <v>95</v>
      </c>
      <c r="V26" s="40">
        <v>0</v>
      </c>
      <c r="W26" s="39">
        <v>11609</v>
      </c>
      <c r="X26" s="40">
        <v>6.0000000000000001E-3</v>
      </c>
      <c r="Y26" s="39">
        <v>421</v>
      </c>
      <c r="Z26" s="40">
        <v>1E-3</v>
      </c>
      <c r="AA26" s="39">
        <v>507</v>
      </c>
      <c r="AB26" s="40">
        <v>1E-3</v>
      </c>
      <c r="AC26" s="39">
        <v>411</v>
      </c>
      <c r="AD26" s="40">
        <v>1E-3</v>
      </c>
      <c r="AE26" s="60">
        <v>1174</v>
      </c>
      <c r="AF26" s="62">
        <v>2E-3</v>
      </c>
      <c r="AG26" s="60">
        <v>2513</v>
      </c>
      <c r="AH26" s="62">
        <v>1E-3</v>
      </c>
      <c r="AI26" s="60">
        <v>148637</v>
      </c>
      <c r="AJ26" s="62">
        <v>0.29099999999999998</v>
      </c>
      <c r="AK26" s="60">
        <v>170054</v>
      </c>
      <c r="AL26" s="62">
        <v>0.312</v>
      </c>
      <c r="AM26" s="60">
        <v>179176</v>
      </c>
      <c r="AN26" s="62">
        <v>0.30399999999999999</v>
      </c>
      <c r="AO26" s="60">
        <v>497867</v>
      </c>
      <c r="AP26" s="62">
        <v>0.30199999999999999</v>
      </c>
    </row>
    <row r="27" spans="1:42">
      <c r="H27" s="14"/>
      <c r="I27" s="14"/>
      <c r="J27" s="14"/>
      <c r="K27" s="15"/>
      <c r="N27" s="14"/>
      <c r="O27" s="14"/>
      <c r="P27" s="14"/>
      <c r="Q27" s="15"/>
    </row>
    <row r="28" spans="1:42">
      <c r="B28" s="91" t="s">
        <v>102</v>
      </c>
      <c r="C28" s="92"/>
      <c r="D28" s="93"/>
      <c r="H28" s="14"/>
      <c r="I28" s="14"/>
      <c r="J28" s="14"/>
      <c r="K28" s="15"/>
      <c r="N28" s="14"/>
      <c r="O28" s="14"/>
      <c r="P28" s="14"/>
      <c r="Q28" s="15"/>
    </row>
    <row r="29" spans="1:42">
      <c r="H29" s="14"/>
      <c r="I29" s="14"/>
      <c r="J29" s="14"/>
      <c r="K29" s="15"/>
      <c r="N29" s="14"/>
      <c r="O29" s="14"/>
      <c r="P29" s="14"/>
      <c r="Q29" s="15"/>
    </row>
    <row r="30" spans="1:42">
      <c r="H30" s="14"/>
      <c r="I30" s="14"/>
      <c r="J30" s="14"/>
      <c r="K30" s="15"/>
      <c r="N30" s="14"/>
      <c r="O30" s="14"/>
      <c r="P30" s="14"/>
      <c r="Q30" s="15"/>
    </row>
    <row r="31" spans="1:42" ht="32.25" customHeight="1">
      <c r="B31" s="90" t="s">
        <v>117</v>
      </c>
      <c r="C31" s="90"/>
      <c r="D31" s="90"/>
      <c r="E31" s="90"/>
      <c r="F31" s="90"/>
      <c r="G31" s="90"/>
      <c r="H31" s="90"/>
      <c r="I31" s="90"/>
      <c r="J31" s="90"/>
      <c r="K31" s="90"/>
      <c r="L31" s="14"/>
      <c r="M31" s="14"/>
      <c r="N31" s="14"/>
      <c r="O31" s="14"/>
      <c r="P31" s="14"/>
      <c r="Q31" s="14"/>
    </row>
    <row r="32" spans="1:42"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6:17"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6:17">
      <c r="F34" s="14"/>
      <c r="G34" s="14"/>
      <c r="H34" s="14"/>
      <c r="I34" s="14"/>
      <c r="J34" s="14"/>
      <c r="K34" s="15"/>
      <c r="L34" s="14"/>
      <c r="M34" s="15"/>
      <c r="N34" s="14"/>
      <c r="O34" s="15"/>
      <c r="P34" s="14"/>
      <c r="Q34" s="15"/>
    </row>
    <row r="35" spans="6:17">
      <c r="F35" s="14"/>
      <c r="G35" s="14"/>
      <c r="H35" s="14"/>
      <c r="I35" s="14"/>
      <c r="J35" s="14"/>
      <c r="K35" s="15"/>
      <c r="L35" s="14"/>
      <c r="M35" s="15"/>
      <c r="N35" s="14"/>
      <c r="O35" s="15"/>
      <c r="P35" s="14"/>
      <c r="Q35" s="15"/>
    </row>
    <row r="36" spans="6:17">
      <c r="F36" s="14"/>
      <c r="G36" s="14"/>
      <c r="H36" s="14"/>
      <c r="I36" s="14"/>
      <c r="J36" s="14"/>
      <c r="K36" s="15"/>
      <c r="L36" s="14"/>
      <c r="M36" s="15"/>
      <c r="N36" s="14"/>
      <c r="O36" s="15"/>
      <c r="P36" s="14"/>
      <c r="Q36" s="15"/>
    </row>
    <row r="37" spans="6:17">
      <c r="F37" s="14"/>
      <c r="G37" s="14"/>
      <c r="H37" s="14"/>
      <c r="I37" s="14"/>
      <c r="J37" s="14"/>
      <c r="K37" s="15"/>
      <c r="L37" s="14"/>
      <c r="M37" s="15"/>
      <c r="N37" s="14"/>
      <c r="O37" s="15"/>
      <c r="P37" s="14"/>
      <c r="Q37" s="15"/>
    </row>
    <row r="38" spans="6:17">
      <c r="F38" s="14"/>
      <c r="G38" s="14"/>
      <c r="H38" s="14"/>
      <c r="I38" s="14"/>
      <c r="J38" s="14"/>
      <c r="K38" s="15"/>
      <c r="L38" s="14"/>
      <c r="M38" s="15"/>
      <c r="N38" s="14"/>
      <c r="O38" s="15"/>
      <c r="P38" s="14"/>
      <c r="Q38" s="15"/>
    </row>
    <row r="39" spans="6:17">
      <c r="F39" s="14"/>
      <c r="G39" s="14"/>
      <c r="H39" s="14"/>
      <c r="I39" s="14"/>
      <c r="J39" s="14"/>
      <c r="K39" s="15"/>
      <c r="L39" s="14"/>
      <c r="M39" s="15"/>
      <c r="N39" s="14"/>
      <c r="O39" s="15"/>
      <c r="P39" s="14"/>
      <c r="Q39" s="15"/>
    </row>
    <row r="40" spans="6:17">
      <c r="F40" s="14"/>
      <c r="G40" s="14"/>
      <c r="H40" s="14"/>
      <c r="I40" s="14"/>
      <c r="J40" s="14"/>
      <c r="K40" s="15"/>
      <c r="L40" s="14"/>
      <c r="M40" s="15"/>
      <c r="N40" s="14"/>
      <c r="O40" s="15"/>
      <c r="P40" s="14"/>
      <c r="Q40" s="15"/>
    </row>
    <row r="41" spans="6:17">
      <c r="F41" s="14"/>
      <c r="G41" s="14"/>
      <c r="H41" s="14"/>
      <c r="I41" s="14"/>
      <c r="J41" s="14"/>
      <c r="K41" s="15"/>
      <c r="L41" s="14"/>
      <c r="M41" s="15"/>
      <c r="N41" s="14"/>
      <c r="O41" s="15"/>
      <c r="P41" s="14"/>
      <c r="Q41" s="15"/>
    </row>
    <row r="42" spans="6:17">
      <c r="F42" s="14"/>
      <c r="G42" s="14"/>
      <c r="H42" s="14"/>
      <c r="I42" s="14"/>
      <c r="J42" s="14"/>
      <c r="K42" s="15"/>
      <c r="L42" s="14"/>
      <c r="M42" s="15"/>
      <c r="N42" s="14"/>
      <c r="O42" s="15"/>
      <c r="P42" s="14"/>
      <c r="Q42" s="15"/>
    </row>
    <row r="43" spans="6:17">
      <c r="F43" s="14"/>
      <c r="G43" s="14"/>
      <c r="H43" s="14"/>
      <c r="I43" s="14"/>
      <c r="J43" s="14"/>
      <c r="K43" s="15"/>
      <c r="L43" s="14"/>
      <c r="M43" s="15"/>
      <c r="N43" s="14"/>
      <c r="O43" s="15"/>
      <c r="P43" s="14"/>
      <c r="Q43" s="15"/>
    </row>
    <row r="44" spans="6:17">
      <c r="F44" s="14"/>
      <c r="G44" s="14"/>
      <c r="H44" s="14"/>
      <c r="I44" s="14"/>
      <c r="J44" s="14"/>
      <c r="K44" s="15"/>
      <c r="L44" s="14"/>
      <c r="M44" s="15"/>
      <c r="N44" s="14"/>
      <c r="O44" s="15"/>
      <c r="P44" s="14"/>
      <c r="Q44" s="15"/>
    </row>
    <row r="45" spans="6:17">
      <c r="F45" s="14"/>
      <c r="G45" s="14"/>
      <c r="H45" s="14"/>
      <c r="I45" s="14"/>
      <c r="J45" s="14"/>
      <c r="K45" s="15"/>
      <c r="L45" s="14"/>
      <c r="M45" s="15"/>
      <c r="N45" s="14"/>
      <c r="O45" s="15"/>
      <c r="P45" s="14"/>
      <c r="Q45" s="15"/>
    </row>
    <row r="46" spans="6:17">
      <c r="F46" s="14"/>
      <c r="G46" s="14"/>
      <c r="H46" s="14"/>
      <c r="I46" s="14"/>
      <c r="J46" s="14"/>
      <c r="K46" s="15"/>
      <c r="L46" s="14"/>
      <c r="M46" s="15"/>
      <c r="N46" s="14"/>
      <c r="O46" s="15"/>
      <c r="P46" s="14"/>
      <c r="Q46" s="15"/>
    </row>
    <row r="47" spans="6:17">
      <c r="F47" s="14"/>
      <c r="G47" s="14"/>
      <c r="H47" s="14"/>
      <c r="I47" s="14"/>
      <c r="J47" s="14"/>
      <c r="K47" s="15"/>
      <c r="L47" s="14"/>
      <c r="M47" s="15"/>
      <c r="N47" s="14"/>
      <c r="O47" s="15"/>
      <c r="P47" s="14"/>
      <c r="Q47" s="15"/>
    </row>
    <row r="48" spans="6:17">
      <c r="F48" s="14"/>
      <c r="G48" s="14"/>
      <c r="H48" s="14"/>
      <c r="I48" s="14"/>
      <c r="J48" s="14"/>
      <c r="K48" s="15"/>
      <c r="L48" s="14"/>
      <c r="M48" s="15"/>
      <c r="N48" s="14"/>
      <c r="O48" s="15"/>
      <c r="P48" s="14"/>
      <c r="Q48" s="15"/>
    </row>
    <row r="49" spans="6:17">
      <c r="F49" s="14"/>
      <c r="G49" s="14"/>
      <c r="H49" s="14"/>
      <c r="I49" s="14"/>
      <c r="J49" s="14"/>
      <c r="K49" s="15"/>
      <c r="L49" s="14"/>
      <c r="M49" s="15"/>
      <c r="N49" s="14"/>
      <c r="O49" s="15"/>
      <c r="P49" s="14"/>
      <c r="Q49" s="15"/>
    </row>
    <row r="50" spans="6:17">
      <c r="F50" s="14"/>
      <c r="G50" s="14"/>
      <c r="H50" s="14"/>
      <c r="I50" s="14"/>
      <c r="J50" s="14"/>
      <c r="K50" s="15"/>
      <c r="L50" s="14"/>
      <c r="M50" s="15"/>
      <c r="N50" s="14"/>
      <c r="O50" s="15"/>
      <c r="P50" s="14"/>
      <c r="Q50" s="15"/>
    </row>
    <row r="51" spans="6:17">
      <c r="F51" s="14"/>
      <c r="G51" s="14"/>
      <c r="H51" s="14"/>
      <c r="I51" s="14"/>
      <c r="J51" s="14"/>
      <c r="K51" s="15"/>
      <c r="L51" s="14"/>
      <c r="M51" s="15"/>
      <c r="N51" s="14"/>
      <c r="O51" s="15"/>
      <c r="P51" s="14"/>
      <c r="Q51" s="15"/>
    </row>
    <row r="52" spans="6:17">
      <c r="F52" s="14"/>
      <c r="G52" s="14"/>
      <c r="H52" s="14"/>
      <c r="I52" s="14"/>
      <c r="J52" s="14"/>
      <c r="K52" s="15"/>
      <c r="L52" s="14"/>
      <c r="M52" s="15"/>
      <c r="N52" s="14"/>
      <c r="O52" s="15"/>
      <c r="P52" s="14"/>
      <c r="Q52" s="15"/>
    </row>
    <row r="53" spans="6:17">
      <c r="F53" s="14"/>
      <c r="G53" s="14"/>
      <c r="H53" s="14"/>
      <c r="I53" s="14"/>
      <c r="J53" s="14"/>
      <c r="K53" s="15"/>
      <c r="L53" s="14"/>
      <c r="M53" s="15"/>
      <c r="N53" s="14"/>
      <c r="O53" s="15"/>
      <c r="P53" s="14"/>
      <c r="Q53" s="15"/>
    </row>
    <row r="54" spans="6:17">
      <c r="F54" s="14"/>
      <c r="G54" s="14"/>
      <c r="H54" s="14"/>
      <c r="I54" s="14"/>
      <c r="J54" s="14"/>
      <c r="K54" s="15"/>
      <c r="L54" s="14"/>
      <c r="M54" s="15"/>
      <c r="N54" s="14"/>
      <c r="O54" s="15"/>
      <c r="P54" s="14"/>
      <c r="Q54" s="15"/>
    </row>
    <row r="55" spans="6:17">
      <c r="F55" s="14"/>
      <c r="G55" s="14"/>
      <c r="H55" s="14"/>
      <c r="I55" s="14"/>
      <c r="J55" s="14"/>
      <c r="K55" s="15"/>
      <c r="L55" s="14"/>
      <c r="M55" s="15"/>
      <c r="N55" s="14"/>
      <c r="O55" s="15"/>
      <c r="P55" s="14"/>
      <c r="Q55" s="15"/>
    </row>
    <row r="56" spans="6:17">
      <c r="F56" s="14"/>
      <c r="G56" s="14"/>
      <c r="H56" s="14"/>
      <c r="I56" s="14"/>
      <c r="J56" s="14"/>
      <c r="K56" s="15"/>
      <c r="L56" s="14"/>
      <c r="M56" s="15"/>
      <c r="N56" s="14"/>
      <c r="O56" s="15"/>
      <c r="P56" s="14"/>
      <c r="Q56" s="15"/>
    </row>
    <row r="57" spans="6:17"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6:17"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59" spans="6:17"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</row>
  </sheetData>
  <mergeCells count="28">
    <mergeCell ref="AA4:AB4"/>
    <mergeCell ref="AC4:AD4"/>
    <mergeCell ref="AG4:AH4"/>
    <mergeCell ref="Y2:AH3"/>
    <mergeCell ref="Y4:Z4"/>
    <mergeCell ref="AE4:AF4"/>
    <mergeCell ref="Q4:R4"/>
    <mergeCell ref="W4:X4"/>
    <mergeCell ref="O2:X3"/>
    <mergeCell ref="M4:N4"/>
    <mergeCell ref="O4:P4"/>
    <mergeCell ref="M2:N3"/>
    <mergeCell ref="S4:T4"/>
    <mergeCell ref="U4:V4"/>
    <mergeCell ref="B31:K31"/>
    <mergeCell ref="B2:B5"/>
    <mergeCell ref="B28:D28"/>
    <mergeCell ref="E4:F4"/>
    <mergeCell ref="G4:H4"/>
    <mergeCell ref="I4:J4"/>
    <mergeCell ref="C2:L3"/>
    <mergeCell ref="C4:D4"/>
    <mergeCell ref="K4:L4"/>
    <mergeCell ref="AI2:AP3"/>
    <mergeCell ref="AO4:AP4"/>
    <mergeCell ref="AI4:AJ4"/>
    <mergeCell ref="AK4:AL4"/>
    <mergeCell ref="AM4:AN4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38"/>
  <sheetViews>
    <sheetView workbookViewId="0">
      <pane xSplit="2" ySplit="5" topLeftCell="AG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5.140625" customWidth="1"/>
    <col min="2" max="2" width="38.28515625" customWidth="1"/>
    <col min="3" max="3" width="12.5703125" bestFit="1" customWidth="1"/>
    <col min="4" max="4" width="10.28515625" customWidth="1"/>
    <col min="5" max="5" width="10.140625" bestFit="1" customWidth="1"/>
    <col min="7" max="7" width="13.85546875" customWidth="1"/>
    <col min="8" max="8" width="10.5703125" customWidth="1"/>
    <col min="10" max="10" width="10.5703125" customWidth="1"/>
    <col min="11" max="14" width="12.7109375" customWidth="1"/>
    <col min="15" max="18" width="13.5703125" customWidth="1"/>
    <col min="19" max="22" width="13.5703125" style="14" customWidth="1"/>
    <col min="23" max="24" width="13.5703125" customWidth="1"/>
    <col min="25" max="30" width="17.28515625" customWidth="1"/>
    <col min="31" max="32" width="17.28515625" style="58" customWidth="1"/>
    <col min="33" max="34" width="17.28515625" customWidth="1"/>
    <col min="35" max="35" width="13.42578125" customWidth="1"/>
    <col min="36" max="36" width="14.28515625" customWidth="1"/>
    <col min="37" max="37" width="14" customWidth="1"/>
    <col min="38" max="38" width="15.42578125" customWidth="1"/>
    <col min="39" max="39" width="14.5703125" customWidth="1"/>
    <col min="40" max="40" width="13.5703125" customWidth="1"/>
    <col min="41" max="41" width="12.5703125" customWidth="1"/>
    <col min="42" max="42" width="11.7109375" customWidth="1"/>
  </cols>
  <sheetData>
    <row r="2" spans="2:42" ht="18.75" customHeight="1">
      <c r="B2" s="94" t="s">
        <v>86</v>
      </c>
      <c r="C2" s="97">
        <v>2019</v>
      </c>
      <c r="D2" s="98"/>
      <c r="E2" s="98"/>
      <c r="F2" s="98"/>
      <c r="G2" s="98"/>
      <c r="H2" s="98"/>
      <c r="I2" s="99"/>
      <c r="J2" s="99"/>
      <c r="K2" s="99"/>
      <c r="L2" s="99"/>
      <c r="M2" s="82">
        <v>2020</v>
      </c>
      <c r="N2" s="84"/>
      <c r="O2" s="82">
        <v>2022</v>
      </c>
      <c r="P2" s="83"/>
      <c r="Q2" s="83"/>
      <c r="R2" s="83"/>
      <c r="S2" s="83"/>
      <c r="T2" s="83"/>
      <c r="U2" s="83"/>
      <c r="V2" s="83"/>
      <c r="W2" s="83"/>
      <c r="X2" s="84"/>
      <c r="Y2" s="82">
        <v>2023</v>
      </c>
      <c r="Z2" s="83"/>
      <c r="AA2" s="83"/>
      <c r="AB2" s="83"/>
      <c r="AC2" s="83"/>
      <c r="AD2" s="83"/>
      <c r="AE2" s="83"/>
      <c r="AF2" s="83"/>
      <c r="AG2" s="83"/>
      <c r="AH2" s="84"/>
      <c r="AI2" s="82">
        <v>2024</v>
      </c>
      <c r="AJ2" s="83"/>
      <c r="AK2" s="83"/>
      <c r="AL2" s="83"/>
      <c r="AM2" s="83"/>
      <c r="AN2" s="83"/>
      <c r="AO2" s="83"/>
      <c r="AP2" s="84"/>
    </row>
    <row r="3" spans="2:42">
      <c r="B3" s="95"/>
      <c r="C3" s="97"/>
      <c r="D3" s="98"/>
      <c r="E3" s="98"/>
      <c r="F3" s="98"/>
      <c r="G3" s="98"/>
      <c r="H3" s="98"/>
      <c r="I3" s="99"/>
      <c r="J3" s="99"/>
      <c r="K3" s="99"/>
      <c r="L3" s="99"/>
      <c r="M3" s="85"/>
      <c r="N3" s="87"/>
      <c r="O3" s="85"/>
      <c r="P3" s="86"/>
      <c r="Q3" s="86"/>
      <c r="R3" s="86"/>
      <c r="S3" s="86"/>
      <c r="T3" s="86"/>
      <c r="U3" s="86"/>
      <c r="V3" s="86"/>
      <c r="W3" s="86"/>
      <c r="X3" s="87"/>
      <c r="Y3" s="85"/>
      <c r="Z3" s="86"/>
      <c r="AA3" s="86"/>
      <c r="AB3" s="86"/>
      <c r="AC3" s="86"/>
      <c r="AD3" s="86"/>
      <c r="AE3" s="86"/>
      <c r="AF3" s="86"/>
      <c r="AG3" s="86"/>
      <c r="AH3" s="87"/>
      <c r="AI3" s="85"/>
      <c r="AJ3" s="86"/>
      <c r="AK3" s="86"/>
      <c r="AL3" s="86"/>
      <c r="AM3" s="86"/>
      <c r="AN3" s="86"/>
      <c r="AO3" s="86"/>
      <c r="AP3" s="87"/>
    </row>
    <row r="4" spans="2:42">
      <c r="B4" s="95"/>
      <c r="C4" s="88" t="s">
        <v>0</v>
      </c>
      <c r="D4" s="89"/>
      <c r="E4" s="88" t="s">
        <v>103</v>
      </c>
      <c r="F4" s="89"/>
      <c r="G4" s="88" t="s">
        <v>110</v>
      </c>
      <c r="H4" s="89"/>
      <c r="I4" s="88" t="s">
        <v>112</v>
      </c>
      <c r="J4" s="89"/>
      <c r="K4" s="88" t="s">
        <v>111</v>
      </c>
      <c r="L4" s="89"/>
      <c r="M4" s="88" t="s">
        <v>0</v>
      </c>
      <c r="N4" s="89"/>
      <c r="O4" s="88" t="s">
        <v>0</v>
      </c>
      <c r="P4" s="89"/>
      <c r="Q4" s="88" t="s">
        <v>103</v>
      </c>
      <c r="R4" s="89"/>
      <c r="S4" s="88" t="s">
        <v>110</v>
      </c>
      <c r="T4" s="89"/>
      <c r="U4" s="88" t="s">
        <v>112</v>
      </c>
      <c r="V4" s="89"/>
      <c r="W4" s="88" t="s">
        <v>111</v>
      </c>
      <c r="X4" s="89"/>
      <c r="Y4" s="88" t="s">
        <v>0</v>
      </c>
      <c r="Z4" s="89"/>
      <c r="AA4" s="88" t="s">
        <v>103</v>
      </c>
      <c r="AB4" s="89"/>
      <c r="AC4" s="88" t="s">
        <v>110</v>
      </c>
      <c r="AD4" s="89"/>
      <c r="AE4" s="88" t="s">
        <v>112</v>
      </c>
      <c r="AF4" s="89"/>
      <c r="AG4" s="88" t="s">
        <v>111</v>
      </c>
      <c r="AH4" s="89"/>
      <c r="AI4" s="88" t="s">
        <v>0</v>
      </c>
      <c r="AJ4" s="89"/>
      <c r="AK4" s="88" t="s">
        <v>103</v>
      </c>
      <c r="AL4" s="89"/>
      <c r="AM4" s="88" t="s">
        <v>110</v>
      </c>
      <c r="AN4" s="89"/>
      <c r="AO4" s="88" t="s">
        <v>111</v>
      </c>
      <c r="AP4" s="89"/>
    </row>
    <row r="5" spans="2:42">
      <c r="B5" s="96"/>
      <c r="C5" s="16" t="s">
        <v>2</v>
      </c>
      <c r="D5" s="16" t="s">
        <v>1</v>
      </c>
      <c r="E5" s="24" t="s">
        <v>2</v>
      </c>
      <c r="F5" s="24" t="s">
        <v>1</v>
      </c>
      <c r="G5" s="25" t="s">
        <v>2</v>
      </c>
      <c r="H5" s="25" t="s">
        <v>1</v>
      </c>
      <c r="I5" s="26" t="s">
        <v>2</v>
      </c>
      <c r="J5" s="26" t="s">
        <v>1</v>
      </c>
      <c r="K5" s="26" t="s">
        <v>2</v>
      </c>
      <c r="L5" s="26" t="s">
        <v>1</v>
      </c>
      <c r="M5" s="26" t="s">
        <v>2</v>
      </c>
      <c r="N5" s="26" t="s">
        <v>1</v>
      </c>
      <c r="O5" s="26" t="s">
        <v>2</v>
      </c>
      <c r="P5" s="26" t="s">
        <v>1</v>
      </c>
      <c r="Q5" s="26" t="s">
        <v>2</v>
      </c>
      <c r="R5" s="26" t="s">
        <v>1</v>
      </c>
      <c r="S5" s="34" t="s">
        <v>2</v>
      </c>
      <c r="T5" s="34" t="s">
        <v>119</v>
      </c>
      <c r="U5" s="48" t="s">
        <v>2</v>
      </c>
      <c r="V5" s="48" t="s">
        <v>119</v>
      </c>
      <c r="W5" s="26" t="s">
        <v>2</v>
      </c>
      <c r="X5" s="26" t="s">
        <v>1</v>
      </c>
      <c r="Y5" s="45" t="s">
        <v>2</v>
      </c>
      <c r="Z5" s="45" t="s">
        <v>1</v>
      </c>
      <c r="AA5" s="51" t="s">
        <v>2</v>
      </c>
      <c r="AB5" s="51" t="s">
        <v>1</v>
      </c>
      <c r="AC5" s="51" t="s">
        <v>2</v>
      </c>
      <c r="AD5" s="51" t="s">
        <v>1</v>
      </c>
      <c r="AE5" s="65" t="s">
        <v>2</v>
      </c>
      <c r="AF5" s="65" t="s">
        <v>1</v>
      </c>
      <c r="AG5" s="51" t="s">
        <v>2</v>
      </c>
      <c r="AH5" s="51" t="s">
        <v>1</v>
      </c>
      <c r="AI5" s="69" t="s">
        <v>2</v>
      </c>
      <c r="AJ5" s="69" t="s">
        <v>1</v>
      </c>
      <c r="AK5" s="69" t="s">
        <v>2</v>
      </c>
      <c r="AL5" s="69" t="s">
        <v>1</v>
      </c>
      <c r="AM5" s="69" t="s">
        <v>2</v>
      </c>
      <c r="AN5" s="69" t="s">
        <v>1</v>
      </c>
      <c r="AO5" s="69" t="s">
        <v>2</v>
      </c>
      <c r="AP5" s="69" t="s">
        <v>1</v>
      </c>
    </row>
    <row r="6" spans="2:42">
      <c r="B6" s="2" t="s">
        <v>90</v>
      </c>
      <c r="C6" s="3">
        <v>480376</v>
      </c>
      <c r="D6" s="6">
        <v>0.99088276305910117</v>
      </c>
      <c r="E6" s="3">
        <v>545850</v>
      </c>
      <c r="F6" s="6">
        <v>0.97299999999999998</v>
      </c>
      <c r="G6" s="3">
        <v>694173</v>
      </c>
      <c r="H6" s="6">
        <v>0.99249381275708692</v>
      </c>
      <c r="I6" s="3">
        <v>623417</v>
      </c>
      <c r="J6" s="6">
        <v>0.99172313957557823</v>
      </c>
      <c r="K6" s="3">
        <v>2343816</v>
      </c>
      <c r="L6" s="6">
        <v>0.98733217405370433</v>
      </c>
      <c r="M6" s="3">
        <v>450089</v>
      </c>
      <c r="N6" s="6">
        <v>0.99474436809756295</v>
      </c>
      <c r="O6" s="3">
        <v>213486</v>
      </c>
      <c r="P6" s="6">
        <v>0.98699999999999999</v>
      </c>
      <c r="Q6" s="3">
        <v>394105</v>
      </c>
      <c r="R6" s="6">
        <v>0.97</v>
      </c>
      <c r="S6" s="39">
        <v>519025</v>
      </c>
      <c r="T6" s="6">
        <v>0.9759172522201518</v>
      </c>
      <c r="U6" s="39">
        <v>528717</v>
      </c>
      <c r="V6" s="41">
        <v>0.98087658271879785</v>
      </c>
      <c r="W6" s="3">
        <v>1655333</v>
      </c>
      <c r="X6" s="6">
        <v>0.97764218879286369</v>
      </c>
      <c r="Y6" s="39">
        <v>441717</v>
      </c>
      <c r="Z6" s="41">
        <v>0.98499999999999999</v>
      </c>
      <c r="AA6" s="39">
        <v>532737</v>
      </c>
      <c r="AB6" s="41">
        <v>0.98</v>
      </c>
      <c r="AC6" s="39">
        <v>629239</v>
      </c>
      <c r="AD6" s="41">
        <v>0.97199999999999998</v>
      </c>
      <c r="AE6" s="60">
        <v>600557</v>
      </c>
      <c r="AF6" s="63">
        <v>0.98899999999999999</v>
      </c>
      <c r="AG6" s="60">
        <v>2204251</v>
      </c>
      <c r="AH6" s="63">
        <v>0.98099999999999998</v>
      </c>
      <c r="AI6" s="60">
        <v>515731</v>
      </c>
      <c r="AJ6" s="63">
        <v>0.98899999999999999</v>
      </c>
      <c r="AK6" s="60">
        <v>551474</v>
      </c>
      <c r="AL6" s="63">
        <v>0.98099999999999998</v>
      </c>
      <c r="AM6" s="60">
        <v>592177</v>
      </c>
      <c r="AN6" s="63">
        <v>0.98199999999999998</v>
      </c>
      <c r="AO6" s="60">
        <v>1659382</v>
      </c>
      <c r="AP6" s="63">
        <v>0.98373738894744767</v>
      </c>
    </row>
    <row r="7" spans="2:42">
      <c r="B7" s="2" t="s">
        <v>87</v>
      </c>
      <c r="C7" s="3">
        <v>4181</v>
      </c>
      <c r="D7" s="6">
        <v>8.6242460746375794E-3</v>
      </c>
      <c r="E7" s="3">
        <v>14863</v>
      </c>
      <c r="F7" s="6">
        <v>2.5999999999999999E-2</v>
      </c>
      <c r="G7" s="3">
        <v>5195</v>
      </c>
      <c r="H7" s="6">
        <v>7.4275509956063784E-3</v>
      </c>
      <c r="I7" s="3">
        <v>4740</v>
      </c>
      <c r="J7" s="6">
        <v>7.540326429321371E-3</v>
      </c>
      <c r="K7" s="3">
        <v>28979</v>
      </c>
      <c r="L7" s="6">
        <v>1.220739984363205E-2</v>
      </c>
      <c r="M7" s="3">
        <v>2378</v>
      </c>
      <c r="N7" s="6">
        <v>5.2556319024370836E-3</v>
      </c>
      <c r="O7" s="3">
        <v>2340</v>
      </c>
      <c r="P7" s="6">
        <v>1.0999999999999999E-2</v>
      </c>
      <c r="Q7" s="3">
        <v>8076</v>
      </c>
      <c r="R7" s="6">
        <v>0.02</v>
      </c>
      <c r="S7" s="39">
        <v>11460</v>
      </c>
      <c r="T7" s="6">
        <v>2.1548117548177717E-2</v>
      </c>
      <c r="U7" s="39">
        <v>9917</v>
      </c>
      <c r="V7" s="41">
        <v>1.8398033486387459E-2</v>
      </c>
      <c r="W7" s="3">
        <v>31793</v>
      </c>
      <c r="X7" s="6">
        <v>1.8776994180803207E-2</v>
      </c>
      <c r="Y7" s="39">
        <v>4962</v>
      </c>
      <c r="Z7" s="41">
        <v>1.0999999999999999E-2</v>
      </c>
      <c r="AA7" s="39">
        <v>9760</v>
      </c>
      <c r="AB7" s="41">
        <v>1.7999999999999999E-2</v>
      </c>
      <c r="AC7" s="39">
        <v>15741</v>
      </c>
      <c r="AD7" s="41">
        <v>2.4E-2</v>
      </c>
      <c r="AE7" s="60">
        <v>6968</v>
      </c>
      <c r="AF7" s="63">
        <v>1.0999999999999999E-2</v>
      </c>
      <c r="AG7" s="60">
        <v>37431</v>
      </c>
      <c r="AH7" s="63">
        <v>1.7000000000000001E-2</v>
      </c>
      <c r="AI7" s="60">
        <v>5915</v>
      </c>
      <c r="AJ7" s="63">
        <v>1.0999999999999999E-2</v>
      </c>
      <c r="AK7" s="60">
        <v>9548</v>
      </c>
      <c r="AL7" s="63">
        <v>1.7000000000000001E-2</v>
      </c>
      <c r="AM7" s="60">
        <v>9532</v>
      </c>
      <c r="AN7" s="63">
        <v>1.6E-2</v>
      </c>
      <c r="AO7" s="60">
        <v>24995</v>
      </c>
      <c r="AP7" s="63">
        <v>1.4817875592685383E-2</v>
      </c>
    </row>
    <row r="8" spans="2:42">
      <c r="B8" s="2" t="s">
        <v>88</v>
      </c>
      <c r="C8" s="3">
        <v>239</v>
      </c>
      <c r="D8" s="6">
        <v>4.9299086626127279E-4</v>
      </c>
      <c r="E8" s="3">
        <v>336</v>
      </c>
      <c r="F8" s="6">
        <v>1E-3</v>
      </c>
      <c r="G8" s="3">
        <v>55</v>
      </c>
      <c r="H8" s="6">
        <v>7.8636247306708529E-5</v>
      </c>
      <c r="I8" s="3">
        <v>463</v>
      </c>
      <c r="J8" s="6">
        <v>7.3653399510037855E-4</v>
      </c>
      <c r="K8" s="3">
        <v>1093</v>
      </c>
      <c r="L8" s="6">
        <v>4.6042610266364717E-4</v>
      </c>
      <c r="M8" s="3">
        <v>0</v>
      </c>
      <c r="N8" s="6">
        <v>0</v>
      </c>
      <c r="O8" s="3">
        <v>380</v>
      </c>
      <c r="P8" s="6">
        <v>2E-3</v>
      </c>
      <c r="Q8" s="3">
        <v>3944</v>
      </c>
      <c r="R8" s="6">
        <v>0.01</v>
      </c>
      <c r="S8" s="39">
        <v>1348</v>
      </c>
      <c r="T8" s="6">
        <v>2.5346302316704679E-3</v>
      </c>
      <c r="U8" s="39">
        <v>391</v>
      </c>
      <c r="V8" s="41">
        <v>7.2538379481471179E-4</v>
      </c>
      <c r="W8" s="3">
        <v>6063</v>
      </c>
      <c r="X8" s="6">
        <v>3.5808170263331501E-3</v>
      </c>
      <c r="Y8" s="39">
        <v>1737</v>
      </c>
      <c r="Z8" s="41">
        <v>4.0000000000000001E-3</v>
      </c>
      <c r="AA8" s="39">
        <v>1110</v>
      </c>
      <c r="AB8" s="41">
        <v>2E-3</v>
      </c>
      <c r="AC8" s="39">
        <v>2240</v>
      </c>
      <c r="AD8" s="41">
        <v>3.0000000000000001E-3</v>
      </c>
      <c r="AE8" s="60">
        <v>0</v>
      </c>
      <c r="AF8" s="63">
        <v>0</v>
      </c>
      <c r="AG8" s="60">
        <v>5087</v>
      </c>
      <c r="AH8" s="63">
        <v>2E-3</v>
      </c>
      <c r="AI8" s="60">
        <v>0</v>
      </c>
      <c r="AJ8" s="63">
        <v>0</v>
      </c>
      <c r="AK8" s="60">
        <v>1107</v>
      </c>
      <c r="AL8" s="63">
        <v>2E-3</v>
      </c>
      <c r="AM8" s="60">
        <v>1330</v>
      </c>
      <c r="AN8" s="63">
        <v>2E-3</v>
      </c>
      <c r="AO8" s="60">
        <v>2437</v>
      </c>
      <c r="AP8" s="63">
        <v>1.4447354598669444E-3</v>
      </c>
    </row>
    <row r="9" spans="2:42">
      <c r="B9" s="2" t="s">
        <v>89</v>
      </c>
      <c r="C9" s="133">
        <v>6816619</v>
      </c>
      <c r="D9" s="134"/>
      <c r="E9" s="133">
        <v>13465351.82</v>
      </c>
      <c r="F9" s="134"/>
      <c r="G9" s="133">
        <v>8622626</v>
      </c>
      <c r="H9" s="134"/>
      <c r="I9" s="133">
        <v>16942522.677932698</v>
      </c>
      <c r="J9" s="135"/>
      <c r="K9" s="133">
        <f>C9+E9+G9+I9</f>
        <v>45847119.497932702</v>
      </c>
      <c r="L9" s="135"/>
      <c r="M9" s="133">
        <v>5421418</v>
      </c>
      <c r="N9" s="135"/>
      <c r="O9" s="133">
        <v>7240541.9000000004</v>
      </c>
      <c r="P9" s="135"/>
      <c r="Q9" s="133">
        <v>12632187.4</v>
      </c>
      <c r="R9" s="135"/>
      <c r="S9" s="133">
        <v>35274238.170592599</v>
      </c>
      <c r="T9" s="135"/>
      <c r="U9" s="133">
        <v>22673605.876860101</v>
      </c>
      <c r="V9" s="135"/>
      <c r="W9" s="133">
        <v>77820573.347452715</v>
      </c>
      <c r="X9" s="135"/>
      <c r="Y9" s="133">
        <v>15095321.3139561</v>
      </c>
      <c r="Z9" s="134"/>
      <c r="AA9" s="133">
        <v>13616647.8502912</v>
      </c>
      <c r="AB9" s="134"/>
      <c r="AC9" s="133">
        <v>48549911.363044798</v>
      </c>
      <c r="AD9" s="134"/>
      <c r="AE9" s="133">
        <v>11531553.0301337</v>
      </c>
      <c r="AF9" s="134"/>
      <c r="AG9" s="133">
        <f>AE9+AC9+AA9+Y9</f>
        <v>88793433.557425797</v>
      </c>
      <c r="AH9" s="134"/>
      <c r="AI9" s="133">
        <v>12527442.542599101</v>
      </c>
      <c r="AJ9" s="134"/>
      <c r="AK9" s="133">
        <v>19917695</v>
      </c>
      <c r="AL9" s="134"/>
      <c r="AM9" s="133">
        <v>16496345.362015899</v>
      </c>
      <c r="AN9" s="134"/>
      <c r="AO9" s="133">
        <f>AM9+AK9+AI9</f>
        <v>48941482.904615</v>
      </c>
      <c r="AP9" s="134"/>
    </row>
    <row r="10" spans="2:42">
      <c r="G10" s="14"/>
      <c r="H10" s="14"/>
      <c r="I10" s="14"/>
      <c r="J10" s="14"/>
      <c r="K10" s="14"/>
      <c r="L10" s="14"/>
    </row>
    <row r="11" spans="2:42">
      <c r="B11" s="91" t="s">
        <v>102</v>
      </c>
      <c r="C11" s="92"/>
      <c r="D11" s="93"/>
      <c r="G11" s="14"/>
      <c r="H11" s="14"/>
      <c r="I11" s="14"/>
      <c r="J11" s="14"/>
      <c r="K11" s="14"/>
      <c r="L11" s="14"/>
    </row>
    <row r="12" spans="2:42">
      <c r="C12" s="14"/>
      <c r="D12" s="14"/>
      <c r="E12" s="14"/>
      <c r="F12" s="14"/>
      <c r="G12" s="14"/>
      <c r="H12" s="14"/>
      <c r="I12" s="14"/>
      <c r="J12" s="15"/>
      <c r="K12" s="14"/>
    </row>
    <row r="13" spans="2:42">
      <c r="C13" s="14"/>
      <c r="D13" s="14"/>
      <c r="E13" s="14"/>
      <c r="F13" s="14"/>
      <c r="G13" s="14"/>
      <c r="H13" s="14"/>
      <c r="I13" s="14"/>
      <c r="J13" s="15"/>
      <c r="K13" s="14"/>
      <c r="L13" s="14"/>
    </row>
    <row r="14" spans="2:42" ht="24.75" customHeight="1">
      <c r="B14" s="90" t="s">
        <v>117</v>
      </c>
      <c r="C14" s="90"/>
      <c r="D14" s="90"/>
      <c r="E14" s="90"/>
      <c r="F14" s="90"/>
      <c r="G14" s="90"/>
      <c r="H14" s="90"/>
      <c r="I14" s="90"/>
      <c r="J14" s="90"/>
      <c r="K14" s="90"/>
      <c r="L14" s="14"/>
      <c r="N14" s="14"/>
      <c r="O14" s="14"/>
      <c r="P14" s="14"/>
      <c r="Q14" s="14"/>
    </row>
    <row r="15" spans="2:42">
      <c r="C15" s="14"/>
      <c r="D15" s="14"/>
      <c r="E15" s="14"/>
      <c r="F15" s="15"/>
      <c r="G15" s="14"/>
      <c r="H15" s="14"/>
      <c r="I15" s="14"/>
      <c r="J15" s="14"/>
      <c r="K15" s="14"/>
      <c r="L15" s="14"/>
      <c r="N15" s="14"/>
      <c r="O15" s="14"/>
      <c r="P15" s="14"/>
      <c r="Q15" s="14"/>
    </row>
    <row r="16" spans="2:42">
      <c r="C16" s="14"/>
      <c r="D16" s="14"/>
      <c r="E16" s="14"/>
      <c r="F16" s="15"/>
      <c r="G16" s="14"/>
      <c r="H16" s="14"/>
      <c r="I16" s="14"/>
      <c r="J16" s="14"/>
      <c r="K16" s="14"/>
      <c r="L16" s="14"/>
      <c r="N16" s="14"/>
      <c r="O16" s="14"/>
      <c r="P16" s="14"/>
      <c r="Q16" s="14"/>
    </row>
    <row r="17" spans="3:17">
      <c r="C17" s="14"/>
      <c r="D17" s="14"/>
      <c r="E17" s="14"/>
      <c r="F17" s="15"/>
      <c r="G17" s="14"/>
      <c r="H17" s="14"/>
      <c r="I17" s="14"/>
      <c r="J17" s="14"/>
      <c r="K17" s="14"/>
      <c r="L17" s="14"/>
      <c r="N17" s="27"/>
      <c r="O17" s="27"/>
      <c r="P17" s="27"/>
      <c r="Q17" s="27"/>
    </row>
    <row r="18" spans="3:17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3:17"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3:17"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3:17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3:17"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27"/>
      <c r="O22" s="14"/>
    </row>
    <row r="23" spans="3:17"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3:17"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3:17">
      <c r="G25" s="14"/>
      <c r="H25" s="14"/>
      <c r="I25" s="14"/>
      <c r="J25" s="14"/>
    </row>
    <row r="26" spans="3:17">
      <c r="H26" s="14"/>
    </row>
    <row r="27" spans="3:17">
      <c r="H27" s="14"/>
    </row>
    <row r="28" spans="3:17">
      <c r="H28" s="14"/>
    </row>
    <row r="29" spans="3:17">
      <c r="H29" s="14"/>
    </row>
    <row r="30" spans="3:17">
      <c r="H30" s="14"/>
    </row>
    <row r="31" spans="3:17">
      <c r="H31" s="14"/>
    </row>
    <row r="32" spans="3:17">
      <c r="H32" s="14"/>
    </row>
    <row r="33" spans="8:8">
      <c r="H33" s="14"/>
    </row>
    <row r="34" spans="8:8">
      <c r="H34" s="14"/>
    </row>
    <row r="35" spans="8:8">
      <c r="H35" s="14"/>
    </row>
    <row r="36" spans="8:8">
      <c r="H36" s="14"/>
    </row>
    <row r="37" spans="8:8">
      <c r="H37" s="14"/>
    </row>
    <row r="38" spans="8:8">
      <c r="H38" s="14"/>
    </row>
  </sheetData>
  <mergeCells count="48">
    <mergeCell ref="AA4:AB4"/>
    <mergeCell ref="AC4:AD4"/>
    <mergeCell ref="AG4:AH4"/>
    <mergeCell ref="Y4:Z4"/>
    <mergeCell ref="Y9:Z9"/>
    <mergeCell ref="AE4:AF4"/>
    <mergeCell ref="AE9:AF9"/>
    <mergeCell ref="B14:K14"/>
    <mergeCell ref="I4:J4"/>
    <mergeCell ref="K4:L4"/>
    <mergeCell ref="C2:L3"/>
    <mergeCell ref="E4:F4"/>
    <mergeCell ref="E9:F9"/>
    <mergeCell ref="I9:J9"/>
    <mergeCell ref="K9:L9"/>
    <mergeCell ref="B11:D11"/>
    <mergeCell ref="B2:B5"/>
    <mergeCell ref="C9:D9"/>
    <mergeCell ref="C4:D4"/>
    <mergeCell ref="G4:H4"/>
    <mergeCell ref="G9:H9"/>
    <mergeCell ref="M4:N4"/>
    <mergeCell ref="O4:P4"/>
    <mergeCell ref="M9:N9"/>
    <mergeCell ref="O9:P9"/>
    <mergeCell ref="M2:N3"/>
    <mergeCell ref="AI2:AP3"/>
    <mergeCell ref="AO4:AP4"/>
    <mergeCell ref="AO9:AP9"/>
    <mergeCell ref="Q4:R4"/>
    <mergeCell ref="W4:X4"/>
    <mergeCell ref="Q9:R9"/>
    <mergeCell ref="W9:X9"/>
    <mergeCell ref="O2:X3"/>
    <mergeCell ref="S4:T4"/>
    <mergeCell ref="S9:T9"/>
    <mergeCell ref="U4:V4"/>
    <mergeCell ref="U9:V9"/>
    <mergeCell ref="AA9:AB9"/>
    <mergeCell ref="AC9:AD9"/>
    <mergeCell ref="AG9:AH9"/>
    <mergeCell ref="Y2:AH3"/>
    <mergeCell ref="AI4:AJ4"/>
    <mergeCell ref="AK4:AL4"/>
    <mergeCell ref="AM4:AN4"/>
    <mergeCell ref="AI9:AJ9"/>
    <mergeCell ref="AK9:AL9"/>
    <mergeCell ref="AM9:AN9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9"/>
  <sheetViews>
    <sheetView workbookViewId="0">
      <pane xSplit="2" ySplit="5" topLeftCell="AH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7109375" customWidth="1"/>
    <col min="2" max="2" width="47.28515625" customWidth="1"/>
    <col min="3" max="14" width="15" customWidth="1"/>
    <col min="15" max="18" width="15.7109375" customWidth="1"/>
    <col min="19" max="22" width="15.7109375" style="14" customWidth="1"/>
    <col min="23" max="24" width="15.7109375" customWidth="1"/>
    <col min="25" max="30" width="15.140625" customWidth="1"/>
    <col min="31" max="32" width="15.140625" style="58" customWidth="1"/>
    <col min="33" max="34" width="15.140625" customWidth="1"/>
    <col min="35" max="35" width="13.42578125" customWidth="1"/>
    <col min="36" max="36" width="13.5703125" customWidth="1"/>
    <col min="37" max="37" width="12.7109375" customWidth="1"/>
    <col min="38" max="38" width="13.7109375" customWidth="1"/>
    <col min="39" max="39" width="15.140625" customWidth="1"/>
    <col min="40" max="40" width="15.5703125" customWidth="1"/>
    <col min="41" max="41" width="14.140625" customWidth="1"/>
    <col min="42" max="42" width="11.7109375" customWidth="1"/>
  </cols>
  <sheetData>
    <row r="2" spans="1:42" ht="18.75" customHeight="1">
      <c r="B2" s="94" t="s">
        <v>21</v>
      </c>
      <c r="C2" s="97">
        <v>2019</v>
      </c>
      <c r="D2" s="98"/>
      <c r="E2" s="98"/>
      <c r="F2" s="98"/>
      <c r="G2" s="98"/>
      <c r="H2" s="98"/>
      <c r="I2" s="98"/>
      <c r="J2" s="98"/>
      <c r="K2" s="98"/>
      <c r="L2" s="136"/>
      <c r="M2" s="82">
        <v>2020</v>
      </c>
      <c r="N2" s="84"/>
      <c r="O2" s="82">
        <v>2022</v>
      </c>
      <c r="P2" s="83"/>
      <c r="Q2" s="83"/>
      <c r="R2" s="83"/>
      <c r="S2" s="83"/>
      <c r="T2" s="83"/>
      <c r="U2" s="83"/>
      <c r="V2" s="83"/>
      <c r="W2" s="83"/>
      <c r="X2" s="84"/>
      <c r="Y2" s="82">
        <v>2023</v>
      </c>
      <c r="Z2" s="83"/>
      <c r="AA2" s="83"/>
      <c r="AB2" s="83"/>
      <c r="AC2" s="83"/>
      <c r="AD2" s="83"/>
      <c r="AE2" s="83"/>
      <c r="AF2" s="83"/>
      <c r="AG2" s="83"/>
      <c r="AH2" s="84"/>
      <c r="AI2" s="82">
        <v>2024</v>
      </c>
      <c r="AJ2" s="83"/>
      <c r="AK2" s="83"/>
      <c r="AL2" s="83"/>
      <c r="AM2" s="83"/>
      <c r="AN2" s="83"/>
      <c r="AO2" s="83"/>
      <c r="AP2" s="84"/>
    </row>
    <row r="3" spans="1:42">
      <c r="B3" s="95"/>
      <c r="C3" s="85"/>
      <c r="D3" s="86"/>
      <c r="E3" s="86"/>
      <c r="F3" s="86"/>
      <c r="G3" s="86"/>
      <c r="H3" s="86"/>
      <c r="I3" s="86"/>
      <c r="J3" s="86"/>
      <c r="K3" s="86"/>
      <c r="L3" s="87"/>
      <c r="M3" s="85"/>
      <c r="N3" s="87"/>
      <c r="O3" s="85"/>
      <c r="P3" s="86"/>
      <c r="Q3" s="86"/>
      <c r="R3" s="86"/>
      <c r="S3" s="86"/>
      <c r="T3" s="86"/>
      <c r="U3" s="86"/>
      <c r="V3" s="86"/>
      <c r="W3" s="86"/>
      <c r="X3" s="87"/>
      <c r="Y3" s="85"/>
      <c r="Z3" s="86"/>
      <c r="AA3" s="86"/>
      <c r="AB3" s="86"/>
      <c r="AC3" s="86"/>
      <c r="AD3" s="86"/>
      <c r="AE3" s="86"/>
      <c r="AF3" s="86"/>
      <c r="AG3" s="86"/>
      <c r="AH3" s="87"/>
      <c r="AI3" s="85"/>
      <c r="AJ3" s="86"/>
      <c r="AK3" s="86"/>
      <c r="AL3" s="86"/>
      <c r="AM3" s="86"/>
      <c r="AN3" s="86"/>
      <c r="AO3" s="86"/>
      <c r="AP3" s="87"/>
    </row>
    <row r="4" spans="1:42">
      <c r="B4" s="95"/>
      <c r="C4" s="88" t="s">
        <v>0</v>
      </c>
      <c r="D4" s="89"/>
      <c r="E4" s="88" t="s">
        <v>103</v>
      </c>
      <c r="F4" s="89"/>
      <c r="G4" s="88" t="s">
        <v>110</v>
      </c>
      <c r="H4" s="89"/>
      <c r="I4" s="88" t="s">
        <v>112</v>
      </c>
      <c r="J4" s="89"/>
      <c r="K4" s="88" t="s">
        <v>111</v>
      </c>
      <c r="L4" s="89"/>
      <c r="M4" s="88" t="s">
        <v>0</v>
      </c>
      <c r="N4" s="89"/>
      <c r="O4" s="88" t="s">
        <v>0</v>
      </c>
      <c r="P4" s="89"/>
      <c r="Q4" s="88" t="s">
        <v>103</v>
      </c>
      <c r="R4" s="89"/>
      <c r="S4" s="88" t="s">
        <v>110</v>
      </c>
      <c r="T4" s="89"/>
      <c r="U4" s="88" t="s">
        <v>112</v>
      </c>
      <c r="V4" s="89"/>
      <c r="W4" s="88" t="s">
        <v>111</v>
      </c>
      <c r="X4" s="89"/>
      <c r="Y4" s="88" t="s">
        <v>0</v>
      </c>
      <c r="Z4" s="89"/>
      <c r="AA4" s="88" t="s">
        <v>103</v>
      </c>
      <c r="AB4" s="89"/>
      <c r="AC4" s="88" t="s">
        <v>110</v>
      </c>
      <c r="AD4" s="89"/>
      <c r="AE4" s="88" t="s">
        <v>112</v>
      </c>
      <c r="AF4" s="89"/>
      <c r="AG4" s="88" t="s">
        <v>111</v>
      </c>
      <c r="AH4" s="89"/>
      <c r="AI4" s="88" t="s">
        <v>0</v>
      </c>
      <c r="AJ4" s="89"/>
      <c r="AK4" s="88" t="s">
        <v>103</v>
      </c>
      <c r="AL4" s="89"/>
      <c r="AM4" s="88" t="s">
        <v>110</v>
      </c>
      <c r="AN4" s="89"/>
      <c r="AO4" s="88" t="s">
        <v>111</v>
      </c>
      <c r="AP4" s="89"/>
    </row>
    <row r="5" spans="1:42">
      <c r="B5" s="96"/>
      <c r="C5" s="16" t="s">
        <v>2</v>
      </c>
      <c r="D5" s="16" t="s">
        <v>1</v>
      </c>
      <c r="E5" s="19" t="s">
        <v>2</v>
      </c>
      <c r="F5" s="19" t="s">
        <v>1</v>
      </c>
      <c r="G5" s="25" t="s">
        <v>2</v>
      </c>
      <c r="H5" s="25" t="s">
        <v>1</v>
      </c>
      <c r="I5" s="26" t="s">
        <v>2</v>
      </c>
      <c r="J5" s="26" t="s">
        <v>1</v>
      </c>
      <c r="K5" s="26" t="s">
        <v>2</v>
      </c>
      <c r="L5" s="26" t="s">
        <v>1</v>
      </c>
      <c r="M5" s="26" t="s">
        <v>2</v>
      </c>
      <c r="N5" s="26" t="s">
        <v>1</v>
      </c>
      <c r="O5" s="26" t="s">
        <v>2</v>
      </c>
      <c r="P5" s="26" t="s">
        <v>1</v>
      </c>
      <c r="Q5" s="26" t="s">
        <v>2</v>
      </c>
      <c r="R5" s="26" t="s">
        <v>1</v>
      </c>
      <c r="S5" s="34" t="s">
        <v>2</v>
      </c>
      <c r="T5" s="34" t="s">
        <v>119</v>
      </c>
      <c r="U5" s="48" t="s">
        <v>2</v>
      </c>
      <c r="V5" s="48" t="s">
        <v>119</v>
      </c>
      <c r="W5" s="26" t="s">
        <v>2</v>
      </c>
      <c r="X5" s="26" t="s">
        <v>1</v>
      </c>
      <c r="Y5" s="45" t="s">
        <v>2</v>
      </c>
      <c r="Z5" s="45" t="s">
        <v>1</v>
      </c>
      <c r="AA5" s="51" t="s">
        <v>2</v>
      </c>
      <c r="AB5" s="51" t="s">
        <v>1</v>
      </c>
      <c r="AC5" s="51" t="s">
        <v>2</v>
      </c>
      <c r="AD5" s="51" t="s">
        <v>1</v>
      </c>
      <c r="AE5" s="65" t="s">
        <v>2</v>
      </c>
      <c r="AF5" s="65" t="s">
        <v>1</v>
      </c>
      <c r="AG5" s="51" t="s">
        <v>2</v>
      </c>
      <c r="AH5" s="51" t="s">
        <v>1</v>
      </c>
      <c r="AI5" s="69" t="s">
        <v>2</v>
      </c>
      <c r="AJ5" s="69" t="s">
        <v>1</v>
      </c>
      <c r="AK5" s="69" t="s">
        <v>2</v>
      </c>
      <c r="AL5" s="69" t="s">
        <v>1</v>
      </c>
      <c r="AM5" s="69" t="s">
        <v>2</v>
      </c>
      <c r="AN5" s="69" t="s">
        <v>1</v>
      </c>
      <c r="AO5" s="69" t="s">
        <v>2</v>
      </c>
      <c r="AP5" s="69" t="s">
        <v>1</v>
      </c>
    </row>
    <row r="6" spans="1:42">
      <c r="A6" s="14"/>
      <c r="B6" s="3" t="s">
        <v>23</v>
      </c>
      <c r="C6" s="3">
        <v>240911</v>
      </c>
      <c r="D6" s="5">
        <v>0.497</v>
      </c>
      <c r="E6" s="3">
        <v>262825</v>
      </c>
      <c r="F6" s="5">
        <v>0.46800000000000003</v>
      </c>
      <c r="G6" s="3">
        <v>355168</v>
      </c>
      <c r="H6" s="5">
        <v>0.50800000000000001</v>
      </c>
      <c r="I6" s="3">
        <v>313458</v>
      </c>
      <c r="J6" s="5">
        <v>0.499</v>
      </c>
      <c r="K6" s="3">
        <v>1172362</v>
      </c>
      <c r="L6" s="5">
        <v>0.49399999999999999</v>
      </c>
      <c r="M6" s="3">
        <v>237677</v>
      </c>
      <c r="N6" s="5">
        <v>0.52500000000000002</v>
      </c>
      <c r="O6" s="3">
        <v>128311</v>
      </c>
      <c r="P6" s="5">
        <v>0.59299999999999997</v>
      </c>
      <c r="Q6" s="3">
        <v>252582</v>
      </c>
      <c r="R6" s="5">
        <v>0.622</v>
      </c>
      <c r="S6" s="39">
        <v>337873</v>
      </c>
      <c r="T6" s="5">
        <v>0.63500000000000001</v>
      </c>
      <c r="U6" s="39">
        <v>348967</v>
      </c>
      <c r="V6" s="40">
        <v>0.64700000000000002</v>
      </c>
      <c r="W6" s="3">
        <v>1067733</v>
      </c>
      <c r="X6" s="5">
        <v>0.63100000000000001</v>
      </c>
      <c r="Y6" s="39">
        <v>297713</v>
      </c>
      <c r="Z6" s="40">
        <v>0.66400000000000003</v>
      </c>
      <c r="AA6" s="39">
        <v>340836</v>
      </c>
      <c r="AB6" s="40">
        <v>0.627</v>
      </c>
      <c r="AC6" s="39">
        <v>438206</v>
      </c>
      <c r="AD6" s="40">
        <v>0.67700000000000005</v>
      </c>
      <c r="AE6" s="60">
        <v>415644</v>
      </c>
      <c r="AF6" s="62">
        <v>0.68400000000000005</v>
      </c>
      <c r="AG6" s="60">
        <v>1492399</v>
      </c>
      <c r="AH6" s="62">
        <v>0.66400000000000003</v>
      </c>
      <c r="AI6" s="60">
        <v>335260</v>
      </c>
      <c r="AJ6" s="62">
        <v>0.64300000000000002</v>
      </c>
      <c r="AK6" s="60">
        <v>358704</v>
      </c>
      <c r="AL6" s="62">
        <v>0.63800000000000001</v>
      </c>
      <c r="AM6" s="60">
        <v>384585</v>
      </c>
      <c r="AN6" s="62">
        <v>0.63800000000000001</v>
      </c>
      <c r="AO6" s="60">
        <v>1078550</v>
      </c>
      <c r="AP6" s="62">
        <v>0.63900000000000001</v>
      </c>
    </row>
    <row r="7" spans="1:42">
      <c r="A7" s="14"/>
      <c r="B7" s="3" t="s">
        <v>22</v>
      </c>
      <c r="C7" s="3">
        <v>332279</v>
      </c>
      <c r="D7" s="5">
        <v>0.68500000000000005</v>
      </c>
      <c r="E7" s="3">
        <v>413378</v>
      </c>
      <c r="F7" s="5">
        <v>0.73699999999999999</v>
      </c>
      <c r="G7" s="3">
        <v>489606</v>
      </c>
      <c r="H7" s="5">
        <v>0.7</v>
      </c>
      <c r="I7" s="3">
        <v>432964</v>
      </c>
      <c r="J7" s="5">
        <v>0.68899999999999995</v>
      </c>
      <c r="K7" s="3">
        <v>1668227</v>
      </c>
      <c r="L7" s="5">
        <v>0.70299999999999996</v>
      </c>
      <c r="M7" s="3">
        <v>310016</v>
      </c>
      <c r="N7" s="5">
        <v>0.68500000000000005</v>
      </c>
      <c r="O7" s="3">
        <v>108191</v>
      </c>
      <c r="P7" s="5">
        <v>0.5</v>
      </c>
      <c r="Q7" s="3">
        <v>185288</v>
      </c>
      <c r="R7" s="5">
        <v>0.45600000000000002</v>
      </c>
      <c r="S7" s="39">
        <v>252798</v>
      </c>
      <c r="T7" s="5">
        <v>0.47499999999999998</v>
      </c>
      <c r="U7" s="39">
        <v>238357</v>
      </c>
      <c r="V7" s="40">
        <v>0.442</v>
      </c>
      <c r="W7" s="3">
        <v>784633</v>
      </c>
      <c r="X7" s="5">
        <v>0.46300000000000002</v>
      </c>
      <c r="Y7" s="39">
        <v>214315</v>
      </c>
      <c r="Z7" s="40">
        <v>0.47799999999999998</v>
      </c>
      <c r="AA7" s="39">
        <v>279528</v>
      </c>
      <c r="AB7" s="40">
        <v>0.51400000000000001</v>
      </c>
      <c r="AC7" s="39">
        <v>331243</v>
      </c>
      <c r="AD7" s="40">
        <v>0.51200000000000001</v>
      </c>
      <c r="AE7" s="60">
        <v>309946</v>
      </c>
      <c r="AF7" s="62">
        <v>0.51</v>
      </c>
      <c r="AG7" s="60">
        <v>1135032</v>
      </c>
      <c r="AH7" s="62">
        <v>0.505</v>
      </c>
      <c r="AI7" s="60">
        <v>274387</v>
      </c>
      <c r="AJ7" s="62">
        <v>0.52600000000000002</v>
      </c>
      <c r="AK7" s="60">
        <v>286484</v>
      </c>
      <c r="AL7" s="62">
        <v>0.51</v>
      </c>
      <c r="AM7" s="60">
        <v>312879</v>
      </c>
      <c r="AN7" s="62">
        <v>0.51900000000000002</v>
      </c>
      <c r="AO7" s="60">
        <v>873750</v>
      </c>
      <c r="AP7" s="62">
        <v>0.51800000000000002</v>
      </c>
    </row>
    <row r="8" spans="1:42">
      <c r="A8" s="14"/>
      <c r="B8" s="3" t="s">
        <v>25</v>
      </c>
      <c r="C8" s="3">
        <v>24225</v>
      </c>
      <c r="D8" s="5">
        <v>0.05</v>
      </c>
      <c r="E8" s="3">
        <v>36381</v>
      </c>
      <c r="F8" s="5">
        <v>6.5000000000000002E-2</v>
      </c>
      <c r="G8" s="3">
        <v>49160</v>
      </c>
      <c r="H8" s="5">
        <v>7.0000000000000007E-2</v>
      </c>
      <c r="I8" s="3">
        <v>42018</v>
      </c>
      <c r="J8" s="5">
        <v>6.7000000000000004E-2</v>
      </c>
      <c r="K8" s="3">
        <v>151784</v>
      </c>
      <c r="L8" s="5">
        <v>6.4000000000000001E-2</v>
      </c>
      <c r="M8" s="3">
        <v>20503</v>
      </c>
      <c r="N8" s="5">
        <v>4.4999999999999998E-2</v>
      </c>
      <c r="O8" s="3">
        <v>16283</v>
      </c>
      <c r="P8" s="5">
        <v>7.4999999999999997E-2</v>
      </c>
      <c r="Q8" s="3">
        <v>25959</v>
      </c>
      <c r="R8" s="5">
        <v>6.4000000000000001E-2</v>
      </c>
      <c r="S8" s="39">
        <v>34796</v>
      </c>
      <c r="T8" s="5">
        <v>6.5000000000000002E-2</v>
      </c>
      <c r="U8" s="39">
        <v>49580</v>
      </c>
      <c r="V8" s="40">
        <v>9.1999999999999998E-2</v>
      </c>
      <c r="W8" s="3">
        <v>126618</v>
      </c>
      <c r="X8" s="5">
        <v>7.4999999999999997E-2</v>
      </c>
      <c r="Y8" s="39">
        <v>39047</v>
      </c>
      <c r="Z8" s="40">
        <v>8.6999999999999994E-2</v>
      </c>
      <c r="AA8" s="39">
        <v>48488</v>
      </c>
      <c r="AB8" s="40">
        <v>8.8999999999999996E-2</v>
      </c>
      <c r="AC8" s="39">
        <v>43538</v>
      </c>
      <c r="AD8" s="40">
        <v>6.7000000000000004E-2</v>
      </c>
      <c r="AE8" s="60">
        <v>45371</v>
      </c>
      <c r="AF8" s="62">
        <v>7.4999999999999997E-2</v>
      </c>
      <c r="AG8" s="60">
        <v>176443</v>
      </c>
      <c r="AH8" s="62">
        <v>7.9000000000000001E-2</v>
      </c>
      <c r="AI8" s="60">
        <v>28269</v>
      </c>
      <c r="AJ8" s="62">
        <v>5.3999999999999999E-2</v>
      </c>
      <c r="AK8" s="60">
        <v>34747</v>
      </c>
      <c r="AL8" s="62">
        <v>6.2E-2</v>
      </c>
      <c r="AM8" s="60">
        <v>31816</v>
      </c>
      <c r="AN8" s="62">
        <v>5.2999999999999999E-2</v>
      </c>
      <c r="AO8" s="60">
        <v>94832</v>
      </c>
      <c r="AP8" s="62">
        <v>5.6000000000000001E-2</v>
      </c>
    </row>
    <row r="9" spans="1:42">
      <c r="A9" s="14"/>
      <c r="B9" s="3" t="s">
        <v>24</v>
      </c>
      <c r="C9" s="3">
        <v>44914</v>
      </c>
      <c r="D9" s="5">
        <v>9.2999999999999999E-2</v>
      </c>
      <c r="E9" s="3">
        <v>78355</v>
      </c>
      <c r="F9" s="5">
        <v>0.14000000000000001</v>
      </c>
      <c r="G9" s="3">
        <v>66575</v>
      </c>
      <c r="H9" s="5">
        <v>9.5000000000000001E-2</v>
      </c>
      <c r="I9" s="3">
        <v>55915</v>
      </c>
      <c r="J9" s="5">
        <v>8.8999999999999996E-2</v>
      </c>
      <c r="K9" s="3">
        <v>245759</v>
      </c>
      <c r="L9" s="5">
        <v>0.104</v>
      </c>
      <c r="M9" s="3">
        <v>28477</v>
      </c>
      <c r="N9" s="5">
        <v>6.3E-2</v>
      </c>
      <c r="O9" s="3">
        <v>14101</v>
      </c>
      <c r="P9" s="5">
        <v>6.5000000000000002E-2</v>
      </c>
      <c r="Q9" s="3">
        <v>17809</v>
      </c>
      <c r="R9" s="5">
        <v>4.3999999999999997E-2</v>
      </c>
      <c r="S9" s="39">
        <v>34541</v>
      </c>
      <c r="T9" s="5">
        <v>6.5000000000000002E-2</v>
      </c>
      <c r="U9" s="39">
        <v>30064</v>
      </c>
      <c r="V9" s="40">
        <v>5.6000000000000001E-2</v>
      </c>
      <c r="W9" s="3">
        <v>96514</v>
      </c>
      <c r="X9" s="5">
        <v>5.7000000000000002E-2</v>
      </c>
      <c r="Y9" s="39">
        <v>42726</v>
      </c>
      <c r="Z9" s="40">
        <v>9.5000000000000001E-2</v>
      </c>
      <c r="AA9" s="39">
        <v>41441</v>
      </c>
      <c r="AB9" s="40">
        <v>7.5999999999999998E-2</v>
      </c>
      <c r="AC9" s="39">
        <v>73506</v>
      </c>
      <c r="AD9" s="40">
        <v>0.114</v>
      </c>
      <c r="AE9" s="60">
        <v>62172</v>
      </c>
      <c r="AF9" s="62">
        <v>0.10199999999999999</v>
      </c>
      <c r="AG9" s="60">
        <v>219846</v>
      </c>
      <c r="AH9" s="62">
        <v>9.8000000000000004E-2</v>
      </c>
      <c r="AI9" s="60">
        <v>33611</v>
      </c>
      <c r="AJ9" s="62">
        <v>6.4000000000000001E-2</v>
      </c>
      <c r="AK9" s="60">
        <v>42027</v>
      </c>
      <c r="AL9" s="62">
        <v>7.4999999999999997E-2</v>
      </c>
      <c r="AM9" s="60">
        <v>40663</v>
      </c>
      <c r="AN9" s="62">
        <v>6.7000000000000004E-2</v>
      </c>
      <c r="AO9" s="60">
        <v>116302</v>
      </c>
      <c r="AP9" s="62">
        <v>6.9000000000000006E-2</v>
      </c>
    </row>
    <row r="10" spans="1:42">
      <c r="A10" s="14"/>
      <c r="B10" s="3" t="s">
        <v>26</v>
      </c>
      <c r="C10" s="3">
        <v>2695</v>
      </c>
      <c r="D10" s="5">
        <v>6.0000000000000001E-3</v>
      </c>
      <c r="E10" s="3">
        <v>7361</v>
      </c>
      <c r="F10" s="5">
        <v>1.2999999999999999E-2</v>
      </c>
      <c r="G10" s="3">
        <v>2987</v>
      </c>
      <c r="H10" s="5">
        <v>4.0000000000000001E-3</v>
      </c>
      <c r="I10" s="3">
        <v>5254</v>
      </c>
      <c r="J10" s="5">
        <v>8.0000000000000002E-3</v>
      </c>
      <c r="K10" s="3">
        <v>18297</v>
      </c>
      <c r="L10" s="5">
        <v>8.0000000000000002E-3</v>
      </c>
      <c r="M10" s="3">
        <v>974</v>
      </c>
      <c r="N10" s="5">
        <v>2E-3</v>
      </c>
      <c r="O10" s="3">
        <v>394</v>
      </c>
      <c r="P10" s="5">
        <v>2E-3</v>
      </c>
      <c r="Q10" s="3">
        <v>9881</v>
      </c>
      <c r="R10" s="5">
        <v>2.4E-2</v>
      </c>
      <c r="S10" s="39">
        <v>7223</v>
      </c>
      <c r="T10" s="5">
        <v>1.4E-2</v>
      </c>
      <c r="U10" s="39">
        <v>5883</v>
      </c>
      <c r="V10" s="40">
        <v>1.0999999999999999E-2</v>
      </c>
      <c r="W10" s="3">
        <v>23381</v>
      </c>
      <c r="X10" s="5">
        <v>1.4E-2</v>
      </c>
      <c r="Y10" s="39">
        <v>3645</v>
      </c>
      <c r="Z10" s="40">
        <v>8.0000000000000002E-3</v>
      </c>
      <c r="AA10" s="39">
        <v>5141</v>
      </c>
      <c r="AB10" s="40">
        <v>8.9999999999999993E-3</v>
      </c>
      <c r="AC10" s="39">
        <v>4744</v>
      </c>
      <c r="AD10" s="40">
        <v>7.0000000000000001E-3</v>
      </c>
      <c r="AE10" s="60">
        <v>3366</v>
      </c>
      <c r="AF10" s="62">
        <v>6.0000000000000001E-3</v>
      </c>
      <c r="AG10" s="60">
        <v>16896</v>
      </c>
      <c r="AH10" s="62">
        <v>8.0000000000000002E-3</v>
      </c>
      <c r="AI10" s="60">
        <v>3205</v>
      </c>
      <c r="AJ10" s="62">
        <v>6.0000000000000001E-3</v>
      </c>
      <c r="AK10" s="60">
        <v>2520</v>
      </c>
      <c r="AL10" s="62">
        <v>4.0000000000000001E-3</v>
      </c>
      <c r="AM10" s="60">
        <v>5154</v>
      </c>
      <c r="AN10" s="62">
        <v>8.9999999999999993E-3</v>
      </c>
      <c r="AO10" s="60">
        <v>10879</v>
      </c>
      <c r="AP10" s="62">
        <v>6.0000000000000001E-3</v>
      </c>
    </row>
    <row r="11" spans="1:42">
      <c r="A11" s="14"/>
      <c r="B11" s="3" t="s">
        <v>100</v>
      </c>
      <c r="C11" s="3">
        <v>28643</v>
      </c>
      <c r="D11" s="5">
        <v>5.8999999999999997E-2</v>
      </c>
      <c r="E11" s="3">
        <v>37281</v>
      </c>
      <c r="F11" s="5">
        <v>6.6000000000000003E-2</v>
      </c>
      <c r="G11" s="3">
        <v>58333</v>
      </c>
      <c r="H11" s="5">
        <v>8.3000000000000004E-2</v>
      </c>
      <c r="I11" s="3">
        <v>46838</v>
      </c>
      <c r="J11" s="5">
        <v>7.4999999999999997E-2</v>
      </c>
      <c r="K11" s="3">
        <v>171095</v>
      </c>
      <c r="L11" s="5">
        <v>7.1999999999999995E-2</v>
      </c>
      <c r="M11" s="3">
        <v>24794</v>
      </c>
      <c r="N11" s="5">
        <v>5.5E-2</v>
      </c>
      <c r="O11" s="3">
        <v>11633</v>
      </c>
      <c r="P11" s="5">
        <v>5.3999999999999999E-2</v>
      </c>
      <c r="Q11" s="3">
        <v>23882</v>
      </c>
      <c r="R11" s="5">
        <v>5.8999999999999997E-2</v>
      </c>
      <c r="S11" s="39">
        <v>34794</v>
      </c>
      <c r="T11" s="5">
        <v>6.5000000000000002E-2</v>
      </c>
      <c r="U11" s="39">
        <v>29605</v>
      </c>
      <c r="V11" s="40">
        <v>5.5E-2</v>
      </c>
      <c r="W11" s="3">
        <v>99914</v>
      </c>
      <c r="X11" s="5">
        <v>5.8999999999999997E-2</v>
      </c>
      <c r="Y11" s="39">
        <v>41107</v>
      </c>
      <c r="Z11" s="40">
        <v>9.1999999999999998E-2</v>
      </c>
      <c r="AA11" s="39">
        <v>34540</v>
      </c>
      <c r="AB11" s="40">
        <v>6.4000000000000001E-2</v>
      </c>
      <c r="AC11" s="39">
        <v>51945</v>
      </c>
      <c r="AD11" s="40">
        <v>0.08</v>
      </c>
      <c r="AE11" s="60">
        <v>47235</v>
      </c>
      <c r="AF11" s="62">
        <v>7.8E-2</v>
      </c>
      <c r="AG11" s="60">
        <v>174826</v>
      </c>
      <c r="AH11" s="62">
        <v>7.8E-2</v>
      </c>
      <c r="AI11" s="60">
        <v>41193</v>
      </c>
      <c r="AJ11" s="62">
        <v>7.9000000000000001E-2</v>
      </c>
      <c r="AK11" s="60">
        <v>48630</v>
      </c>
      <c r="AL11" s="62">
        <v>8.6999999999999994E-2</v>
      </c>
      <c r="AM11" s="60">
        <v>65286</v>
      </c>
      <c r="AN11" s="62">
        <v>0.108</v>
      </c>
      <c r="AO11" s="60">
        <v>155109</v>
      </c>
      <c r="AP11" s="62">
        <v>9.1999999999999998E-2</v>
      </c>
    </row>
    <row r="12" spans="1:42">
      <c r="A12" s="14"/>
      <c r="B12" s="3" t="s">
        <v>27</v>
      </c>
      <c r="C12" s="3">
        <v>540</v>
      </c>
      <c r="D12" s="5">
        <v>1E-3</v>
      </c>
      <c r="E12" s="3">
        <v>455</v>
      </c>
      <c r="F12" s="5">
        <v>1E-3</v>
      </c>
      <c r="G12" s="3">
        <v>320</v>
      </c>
      <c r="H12" s="5">
        <v>0</v>
      </c>
      <c r="I12" s="3">
        <v>113</v>
      </c>
      <c r="J12" s="5">
        <v>0</v>
      </c>
      <c r="K12" s="3">
        <v>1428</v>
      </c>
      <c r="L12" s="5">
        <v>1E-3</v>
      </c>
      <c r="M12" s="3">
        <v>0</v>
      </c>
      <c r="N12" s="5">
        <v>0</v>
      </c>
      <c r="O12" s="3">
        <v>54</v>
      </c>
      <c r="P12" s="5">
        <v>0</v>
      </c>
      <c r="Q12" s="3">
        <v>163</v>
      </c>
      <c r="R12" s="5">
        <v>0</v>
      </c>
      <c r="S12" s="39">
        <v>558</v>
      </c>
      <c r="T12" s="5">
        <v>1E-3</v>
      </c>
      <c r="U12" s="39">
        <v>0</v>
      </c>
      <c r="V12" s="40">
        <v>0</v>
      </c>
      <c r="W12" s="3">
        <v>775</v>
      </c>
      <c r="X12" s="5">
        <v>0</v>
      </c>
      <c r="Y12" s="39">
        <v>314</v>
      </c>
      <c r="Z12" s="40">
        <v>1E-3</v>
      </c>
      <c r="AA12" s="39">
        <v>225</v>
      </c>
      <c r="AB12" s="40">
        <v>0</v>
      </c>
      <c r="AC12" s="39">
        <v>0</v>
      </c>
      <c r="AD12" s="40">
        <v>0</v>
      </c>
      <c r="AE12" s="60">
        <v>96</v>
      </c>
      <c r="AF12" s="62">
        <v>0</v>
      </c>
      <c r="AG12" s="60">
        <v>635</v>
      </c>
      <c r="AH12" s="62">
        <v>0</v>
      </c>
      <c r="AI12" s="60">
        <v>0</v>
      </c>
      <c r="AJ12" s="62">
        <v>0</v>
      </c>
      <c r="AK12" s="60">
        <v>447</v>
      </c>
      <c r="AL12" s="62">
        <v>1E-3</v>
      </c>
      <c r="AM12" s="60">
        <v>0</v>
      </c>
      <c r="AN12" s="62">
        <v>0</v>
      </c>
      <c r="AO12" s="60">
        <v>447</v>
      </c>
      <c r="AP12" s="62">
        <v>0</v>
      </c>
    </row>
    <row r="13" spans="1:42">
      <c r="A13" s="14"/>
      <c r="H13" s="14"/>
      <c r="I13" s="14"/>
      <c r="J13" s="14"/>
      <c r="K13" s="15"/>
    </row>
    <row r="14" spans="1:42">
      <c r="B14" s="91" t="s">
        <v>102</v>
      </c>
      <c r="C14" s="92"/>
      <c r="D14" s="93"/>
      <c r="H14" s="14"/>
      <c r="I14" s="14"/>
      <c r="J14" s="14"/>
      <c r="K14" s="15"/>
      <c r="L14" s="14"/>
      <c r="M14" s="14"/>
      <c r="N14" s="14"/>
    </row>
    <row r="15" spans="1:42">
      <c r="H15" s="14"/>
      <c r="I15" s="14"/>
      <c r="J15" s="14"/>
      <c r="K15" s="15"/>
      <c r="L15" s="14"/>
      <c r="M15" s="14"/>
      <c r="N15" s="14"/>
    </row>
    <row r="16" spans="1:42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2:14" ht="27.75" customHeight="1">
      <c r="B17" s="90" t="s">
        <v>117</v>
      </c>
      <c r="C17" s="90"/>
      <c r="D17" s="90"/>
      <c r="E17" s="90"/>
      <c r="F17" s="90"/>
      <c r="G17" s="90"/>
      <c r="H17" s="90"/>
      <c r="I17" s="90"/>
      <c r="J17" s="90"/>
      <c r="K17" s="90"/>
      <c r="L17" s="27"/>
      <c r="M17" s="27"/>
      <c r="N17" s="27"/>
    </row>
    <row r="18" spans="2:14">
      <c r="D18" s="14"/>
      <c r="E18" s="14"/>
      <c r="F18" s="14"/>
      <c r="G18" s="14"/>
      <c r="H18" s="14"/>
      <c r="I18" s="14"/>
      <c r="J18" s="14"/>
      <c r="K18" s="28"/>
      <c r="L18" s="27"/>
      <c r="M18" s="27"/>
      <c r="N18" s="27"/>
    </row>
    <row r="19" spans="2:14">
      <c r="D19" s="14"/>
      <c r="E19" s="14"/>
      <c r="F19" s="14"/>
      <c r="G19" s="15"/>
      <c r="H19" s="14"/>
      <c r="I19" s="15"/>
      <c r="J19" s="14"/>
      <c r="K19" s="28"/>
      <c r="L19" s="27"/>
      <c r="M19" s="28"/>
      <c r="N19" s="27"/>
    </row>
    <row r="20" spans="2:14">
      <c r="D20" s="14"/>
      <c r="E20" s="14"/>
      <c r="F20" s="14"/>
      <c r="G20" s="15"/>
      <c r="H20" s="14"/>
      <c r="I20" s="15"/>
      <c r="J20" s="14"/>
      <c r="K20" s="28"/>
      <c r="L20" s="27"/>
      <c r="M20" s="28"/>
      <c r="N20" s="27"/>
    </row>
    <row r="21" spans="2:14">
      <c r="D21" s="14"/>
      <c r="E21" s="14"/>
      <c r="F21" s="14"/>
      <c r="G21" s="15"/>
      <c r="H21" s="14"/>
      <c r="I21" s="15"/>
      <c r="J21" s="14"/>
      <c r="K21" s="28"/>
      <c r="L21" s="27"/>
      <c r="M21" s="28"/>
      <c r="N21" s="27"/>
    </row>
    <row r="22" spans="2:14">
      <c r="D22" s="14"/>
      <c r="E22" s="14"/>
      <c r="F22" s="14"/>
      <c r="G22" s="15"/>
      <c r="H22" s="14"/>
      <c r="I22" s="15"/>
      <c r="J22" s="14"/>
      <c r="K22" s="28"/>
      <c r="L22" s="27"/>
      <c r="M22" s="28"/>
      <c r="N22" s="27"/>
    </row>
    <row r="23" spans="2:14">
      <c r="D23" s="14"/>
      <c r="E23" s="14"/>
      <c r="F23" s="14"/>
      <c r="G23" s="15"/>
      <c r="H23" s="14"/>
      <c r="I23" s="15"/>
      <c r="J23" s="14"/>
      <c r="K23" s="28"/>
      <c r="L23" s="14"/>
      <c r="M23" s="28"/>
      <c r="N23" s="14"/>
    </row>
    <row r="24" spans="2:14">
      <c r="D24" s="14"/>
      <c r="E24" s="14"/>
      <c r="F24" s="14"/>
      <c r="G24" s="15"/>
      <c r="H24" s="14"/>
      <c r="I24" s="15"/>
      <c r="J24" s="14"/>
      <c r="K24" s="28"/>
      <c r="L24" s="14"/>
      <c r="M24" s="28"/>
      <c r="N24" s="14"/>
    </row>
    <row r="25" spans="2:14">
      <c r="D25" s="14"/>
      <c r="E25" s="14"/>
      <c r="F25" s="14"/>
      <c r="G25" s="15"/>
      <c r="H25" s="14"/>
      <c r="I25" s="15"/>
      <c r="J25" s="14"/>
      <c r="K25" s="28"/>
      <c r="L25" s="14"/>
      <c r="M25" s="28"/>
      <c r="N25" s="14"/>
    </row>
    <row r="26" spans="2:14">
      <c r="D26" s="14"/>
      <c r="E26" s="14"/>
      <c r="F26" s="14"/>
      <c r="G26" s="15"/>
      <c r="H26" s="14"/>
      <c r="I26" s="15"/>
      <c r="J26" s="14"/>
      <c r="K26" s="15"/>
      <c r="L26" s="14"/>
      <c r="M26" s="28"/>
      <c r="N26" s="14"/>
    </row>
    <row r="27" spans="2:14"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2:14"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2:14">
      <c r="D29" s="14"/>
      <c r="E29" s="14"/>
      <c r="F29" s="14"/>
      <c r="G29" s="14"/>
      <c r="H29" s="14"/>
      <c r="I29" s="14"/>
      <c r="J29" s="14"/>
      <c r="K29" s="14"/>
      <c r="L29" s="14"/>
      <c r="M29" s="14"/>
    </row>
  </sheetData>
  <mergeCells count="28">
    <mergeCell ref="AK4:AL4"/>
    <mergeCell ref="AM4:AN4"/>
    <mergeCell ref="M2:N3"/>
    <mergeCell ref="Y4:Z4"/>
    <mergeCell ref="Q4:R4"/>
    <mergeCell ref="AI2:AP3"/>
    <mergeCell ref="AO4:AP4"/>
    <mergeCell ref="AA4:AB4"/>
    <mergeCell ref="AC4:AD4"/>
    <mergeCell ref="AG4:AH4"/>
    <mergeCell ref="Y2:AH3"/>
    <mergeCell ref="O2:X3"/>
    <mergeCell ref="AE4:AF4"/>
    <mergeCell ref="W4:X4"/>
    <mergeCell ref="M4:N4"/>
    <mergeCell ref="O4:P4"/>
    <mergeCell ref="S4:T4"/>
    <mergeCell ref="U4:V4"/>
    <mergeCell ref="AI4:AJ4"/>
    <mergeCell ref="B17:K17"/>
    <mergeCell ref="B2:B5"/>
    <mergeCell ref="B14:D14"/>
    <mergeCell ref="E4:F4"/>
    <mergeCell ref="G4:H4"/>
    <mergeCell ref="I4:J4"/>
    <mergeCell ref="C2:L3"/>
    <mergeCell ref="C4:D4"/>
    <mergeCell ref="K4:L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34"/>
  <sheetViews>
    <sheetView workbookViewId="0">
      <pane xSplit="2" ySplit="5" topLeftCell="AG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5.85546875" customWidth="1"/>
    <col min="2" max="2" width="30.140625" customWidth="1"/>
    <col min="3" max="14" width="13.42578125" customWidth="1"/>
    <col min="15" max="18" width="15.85546875" customWidth="1"/>
    <col min="19" max="22" width="15.85546875" style="14" customWidth="1"/>
    <col min="23" max="24" width="15.85546875" customWidth="1"/>
    <col min="25" max="30" width="15.7109375" customWidth="1"/>
    <col min="31" max="32" width="15.7109375" style="58" customWidth="1"/>
    <col min="33" max="34" width="15.7109375" customWidth="1"/>
    <col min="35" max="35" width="17.7109375" customWidth="1"/>
    <col min="37" max="37" width="19.140625" customWidth="1"/>
    <col min="38" max="38" width="11.5703125" customWidth="1"/>
    <col min="39" max="39" width="18.7109375" customWidth="1"/>
    <col min="40" max="40" width="16.42578125" customWidth="1"/>
    <col min="41" max="41" width="14.85546875" customWidth="1"/>
    <col min="42" max="42" width="13.42578125" customWidth="1"/>
  </cols>
  <sheetData>
    <row r="2" spans="2:42" ht="18.75" customHeight="1">
      <c r="B2" s="94" t="s">
        <v>13</v>
      </c>
      <c r="C2" s="97">
        <v>2019</v>
      </c>
      <c r="D2" s="98"/>
      <c r="E2" s="98"/>
      <c r="F2" s="98"/>
      <c r="G2" s="98"/>
      <c r="H2" s="98"/>
      <c r="I2" s="99"/>
      <c r="J2" s="99"/>
      <c r="K2" s="99"/>
      <c r="L2" s="99"/>
      <c r="M2" s="82">
        <v>2020</v>
      </c>
      <c r="N2" s="84"/>
      <c r="O2" s="82">
        <v>2022</v>
      </c>
      <c r="P2" s="83"/>
      <c r="Q2" s="83"/>
      <c r="R2" s="83"/>
      <c r="S2" s="83"/>
      <c r="T2" s="83"/>
      <c r="U2" s="83"/>
      <c r="V2" s="83"/>
      <c r="W2" s="83"/>
      <c r="X2" s="84"/>
      <c r="Y2" s="82">
        <v>2023</v>
      </c>
      <c r="Z2" s="83"/>
      <c r="AA2" s="83"/>
      <c r="AB2" s="83"/>
      <c r="AC2" s="83"/>
      <c r="AD2" s="83"/>
      <c r="AE2" s="83"/>
      <c r="AF2" s="83"/>
      <c r="AG2" s="83"/>
      <c r="AH2" s="84"/>
      <c r="AI2" s="82">
        <v>2024</v>
      </c>
      <c r="AJ2" s="83"/>
      <c r="AK2" s="83"/>
      <c r="AL2" s="83"/>
      <c r="AM2" s="83"/>
      <c r="AN2" s="83"/>
      <c r="AO2" s="83"/>
      <c r="AP2" s="84"/>
    </row>
    <row r="3" spans="2:42">
      <c r="B3" s="95"/>
      <c r="C3" s="97"/>
      <c r="D3" s="98"/>
      <c r="E3" s="98"/>
      <c r="F3" s="98"/>
      <c r="G3" s="98"/>
      <c r="H3" s="98"/>
      <c r="I3" s="99"/>
      <c r="J3" s="99"/>
      <c r="K3" s="99"/>
      <c r="L3" s="99"/>
      <c r="M3" s="85"/>
      <c r="N3" s="87"/>
      <c r="O3" s="85"/>
      <c r="P3" s="86"/>
      <c r="Q3" s="86"/>
      <c r="R3" s="86"/>
      <c r="S3" s="86"/>
      <c r="T3" s="86"/>
      <c r="U3" s="86"/>
      <c r="V3" s="86"/>
      <c r="W3" s="86"/>
      <c r="X3" s="87"/>
      <c r="Y3" s="85"/>
      <c r="Z3" s="86"/>
      <c r="AA3" s="86"/>
      <c r="AB3" s="86"/>
      <c r="AC3" s="86"/>
      <c r="AD3" s="86"/>
      <c r="AE3" s="86"/>
      <c r="AF3" s="86"/>
      <c r="AG3" s="86"/>
      <c r="AH3" s="87"/>
      <c r="AI3" s="85"/>
      <c r="AJ3" s="86"/>
      <c r="AK3" s="86"/>
      <c r="AL3" s="86"/>
      <c r="AM3" s="86"/>
      <c r="AN3" s="86"/>
      <c r="AO3" s="86"/>
      <c r="AP3" s="87"/>
    </row>
    <row r="4" spans="2:42">
      <c r="B4" s="95"/>
      <c r="C4" s="88" t="s">
        <v>0</v>
      </c>
      <c r="D4" s="89"/>
      <c r="E4" s="88" t="s">
        <v>103</v>
      </c>
      <c r="F4" s="89"/>
      <c r="G4" s="88" t="s">
        <v>110</v>
      </c>
      <c r="H4" s="89"/>
      <c r="I4" s="88" t="s">
        <v>112</v>
      </c>
      <c r="J4" s="89"/>
      <c r="K4" s="88" t="s">
        <v>111</v>
      </c>
      <c r="L4" s="89"/>
      <c r="M4" s="88" t="s">
        <v>0</v>
      </c>
      <c r="N4" s="89"/>
      <c r="O4" s="88" t="s">
        <v>0</v>
      </c>
      <c r="P4" s="89"/>
      <c r="Q4" s="88" t="s">
        <v>103</v>
      </c>
      <c r="R4" s="89"/>
      <c r="S4" s="88" t="s">
        <v>110</v>
      </c>
      <c r="T4" s="89"/>
      <c r="U4" s="88" t="s">
        <v>112</v>
      </c>
      <c r="V4" s="89"/>
      <c r="W4" s="88" t="s">
        <v>111</v>
      </c>
      <c r="X4" s="89"/>
      <c r="Y4" s="88" t="s">
        <v>0</v>
      </c>
      <c r="Z4" s="89"/>
      <c r="AA4" s="88" t="s">
        <v>103</v>
      </c>
      <c r="AB4" s="89"/>
      <c r="AC4" s="88" t="s">
        <v>110</v>
      </c>
      <c r="AD4" s="89"/>
      <c r="AE4" s="88" t="s">
        <v>110</v>
      </c>
      <c r="AF4" s="89"/>
      <c r="AG4" s="88" t="s">
        <v>111</v>
      </c>
      <c r="AH4" s="89"/>
      <c r="AI4" s="88" t="s">
        <v>0</v>
      </c>
      <c r="AJ4" s="89"/>
      <c r="AK4" s="88" t="s">
        <v>103</v>
      </c>
      <c r="AL4" s="89"/>
      <c r="AM4" s="88" t="s">
        <v>110</v>
      </c>
      <c r="AN4" s="89"/>
      <c r="AO4" s="88" t="s">
        <v>111</v>
      </c>
      <c r="AP4" s="89"/>
    </row>
    <row r="5" spans="2:42">
      <c r="B5" s="96"/>
      <c r="C5" s="16" t="s">
        <v>2</v>
      </c>
      <c r="D5" s="16" t="s">
        <v>1</v>
      </c>
      <c r="E5" s="19" t="s">
        <v>2</v>
      </c>
      <c r="F5" s="19" t="s">
        <v>1</v>
      </c>
      <c r="G5" s="25" t="s">
        <v>2</v>
      </c>
      <c r="H5" s="25" t="s">
        <v>1</v>
      </c>
      <c r="I5" s="26" t="s">
        <v>2</v>
      </c>
      <c r="J5" s="26" t="s">
        <v>1</v>
      </c>
      <c r="K5" s="26" t="s">
        <v>2</v>
      </c>
      <c r="L5" s="26" t="s">
        <v>1</v>
      </c>
      <c r="M5" s="26" t="s">
        <v>2</v>
      </c>
      <c r="N5" s="26" t="s">
        <v>1</v>
      </c>
      <c r="O5" s="26" t="s">
        <v>2</v>
      </c>
      <c r="P5" s="26" t="s">
        <v>1</v>
      </c>
      <c r="Q5" s="26" t="s">
        <v>2</v>
      </c>
      <c r="R5" s="26" t="s">
        <v>1</v>
      </c>
      <c r="S5" s="34" t="s">
        <v>120</v>
      </c>
      <c r="T5" s="34" t="s">
        <v>119</v>
      </c>
      <c r="U5" s="48" t="s">
        <v>120</v>
      </c>
      <c r="V5" s="48" t="s">
        <v>119</v>
      </c>
      <c r="W5" s="26" t="s">
        <v>2</v>
      </c>
      <c r="X5" s="26" t="s">
        <v>1</v>
      </c>
      <c r="Y5" s="45" t="s">
        <v>2</v>
      </c>
      <c r="Z5" s="45" t="s">
        <v>1</v>
      </c>
      <c r="AA5" s="51" t="s">
        <v>2</v>
      </c>
      <c r="AB5" s="51" t="s">
        <v>1</v>
      </c>
      <c r="AC5" s="51" t="s">
        <v>2</v>
      </c>
      <c r="AD5" s="51" t="s">
        <v>1</v>
      </c>
      <c r="AE5" s="65" t="s">
        <v>2</v>
      </c>
      <c r="AF5" s="65" t="s">
        <v>1</v>
      </c>
      <c r="AG5" s="51" t="s">
        <v>2</v>
      </c>
      <c r="AH5" s="51" t="s">
        <v>1</v>
      </c>
      <c r="AI5" s="69" t="s">
        <v>2</v>
      </c>
      <c r="AJ5" s="69" t="s">
        <v>1</v>
      </c>
      <c r="AK5" s="69" t="s">
        <v>2</v>
      </c>
      <c r="AL5" s="69" t="s">
        <v>1</v>
      </c>
      <c r="AM5" s="69" t="s">
        <v>2</v>
      </c>
      <c r="AN5" s="69" t="s">
        <v>1</v>
      </c>
      <c r="AO5" s="69" t="s">
        <v>2</v>
      </c>
      <c r="AP5" s="69" t="s">
        <v>1</v>
      </c>
    </row>
    <row r="6" spans="2:42">
      <c r="B6" s="2" t="s">
        <v>14</v>
      </c>
      <c r="C6" s="3">
        <v>3413</v>
      </c>
      <c r="D6" s="6">
        <v>7.0000000000000001E-3</v>
      </c>
      <c r="E6" s="3">
        <v>4211</v>
      </c>
      <c r="F6" s="6">
        <v>8.0000000000000002E-3</v>
      </c>
      <c r="G6" s="3">
        <v>10954</v>
      </c>
      <c r="H6" s="6">
        <v>1.6E-2</v>
      </c>
      <c r="I6" s="3">
        <v>10549</v>
      </c>
      <c r="J6" s="6">
        <v>1.678120327065636E-2</v>
      </c>
      <c r="K6" s="3">
        <v>29127</v>
      </c>
      <c r="L6" s="6">
        <v>1.2269744823681657E-2</v>
      </c>
      <c r="M6" s="3">
        <v>1731</v>
      </c>
      <c r="N6" s="6">
        <v>4.0000000000000001E-3</v>
      </c>
      <c r="O6" s="3">
        <v>1490</v>
      </c>
      <c r="P6" s="6">
        <v>7.0000000000000001E-3</v>
      </c>
      <c r="Q6" s="3">
        <v>5116</v>
      </c>
      <c r="R6" s="6">
        <v>1.2999999999999999E-2</v>
      </c>
      <c r="S6" s="39">
        <v>5469</v>
      </c>
      <c r="T6" s="6">
        <v>0.01</v>
      </c>
      <c r="U6" s="39">
        <v>7121</v>
      </c>
      <c r="V6" s="41">
        <v>1.2999999999999999E-2</v>
      </c>
      <c r="W6" s="3">
        <v>19196</v>
      </c>
      <c r="X6" s="6">
        <v>1.0999999999999999E-2</v>
      </c>
      <c r="Y6" s="39">
        <v>2700</v>
      </c>
      <c r="Z6" s="41">
        <v>6.0000000000000001E-3</v>
      </c>
      <c r="AA6" s="39">
        <v>1199</v>
      </c>
      <c r="AB6" s="41">
        <v>2E-3</v>
      </c>
      <c r="AC6" s="39">
        <v>4719</v>
      </c>
      <c r="AD6" s="41">
        <v>7.0000000000000001E-3</v>
      </c>
      <c r="AE6" s="60">
        <v>3454</v>
      </c>
      <c r="AF6" s="63">
        <v>6.0000000000000001E-3</v>
      </c>
      <c r="AG6" s="60">
        <v>12072</v>
      </c>
      <c r="AH6" s="63">
        <v>5.0000000000000001E-3</v>
      </c>
      <c r="AI6" s="60">
        <v>1652</v>
      </c>
      <c r="AJ6" s="63">
        <v>3.0000000000000001E-3</v>
      </c>
      <c r="AK6" s="60">
        <v>3100</v>
      </c>
      <c r="AL6" s="63">
        <v>6.0000000000000001E-3</v>
      </c>
      <c r="AM6" s="60">
        <v>5178</v>
      </c>
      <c r="AN6" s="63">
        <v>8.9999999999999993E-3</v>
      </c>
      <c r="AO6" s="60">
        <v>9930</v>
      </c>
      <c r="AP6" s="63">
        <v>6.0000000000000001E-3</v>
      </c>
    </row>
    <row r="7" spans="2:42">
      <c r="B7" s="2" t="s">
        <v>15</v>
      </c>
      <c r="C7" s="3">
        <v>7359</v>
      </c>
      <c r="D7" s="6">
        <v>1.4999999999999999E-2</v>
      </c>
      <c r="E7" s="3">
        <v>12679</v>
      </c>
      <c r="F7" s="6">
        <v>2.3E-2</v>
      </c>
      <c r="G7" s="3">
        <v>11541</v>
      </c>
      <c r="H7" s="6">
        <v>1.7000000000000001E-2</v>
      </c>
      <c r="I7" s="3">
        <v>14426</v>
      </c>
      <c r="J7" s="6">
        <v>2.2948681238267953E-2</v>
      </c>
      <c r="K7" s="3">
        <v>46005</v>
      </c>
      <c r="L7" s="6">
        <v>1.9379600048527984E-2</v>
      </c>
      <c r="M7" s="3">
        <v>10891</v>
      </c>
      <c r="N7" s="6">
        <v>2.4E-2</v>
      </c>
      <c r="O7" s="3">
        <v>4616</v>
      </c>
      <c r="P7" s="6">
        <v>2.1000000000000001E-2</v>
      </c>
      <c r="Q7" s="3">
        <v>6877</v>
      </c>
      <c r="R7" s="6">
        <v>1.7000000000000001E-2</v>
      </c>
      <c r="S7" s="39">
        <v>12766</v>
      </c>
      <c r="T7" s="6">
        <v>2.4E-2</v>
      </c>
      <c r="U7" s="39">
        <v>9471</v>
      </c>
      <c r="V7" s="41">
        <v>1.7999999999999999E-2</v>
      </c>
      <c r="W7" s="3">
        <v>33730</v>
      </c>
      <c r="X7" s="6">
        <v>0.02</v>
      </c>
      <c r="Y7" s="39">
        <v>6160</v>
      </c>
      <c r="Z7" s="41">
        <v>1.4E-2</v>
      </c>
      <c r="AA7" s="39">
        <v>4992</v>
      </c>
      <c r="AB7" s="41">
        <v>8.9999999999999993E-3</v>
      </c>
      <c r="AC7" s="39">
        <v>7372</v>
      </c>
      <c r="AD7" s="41">
        <v>1.0999999999999999E-2</v>
      </c>
      <c r="AE7" s="60">
        <v>9883</v>
      </c>
      <c r="AF7" s="63">
        <v>1.6E-2</v>
      </c>
      <c r="AG7" s="60">
        <v>28407</v>
      </c>
      <c r="AH7" s="63">
        <v>1.2999999999999999E-2</v>
      </c>
      <c r="AI7" s="60">
        <v>7064</v>
      </c>
      <c r="AJ7" s="63">
        <v>1.4E-2</v>
      </c>
      <c r="AK7" s="60">
        <v>5106</v>
      </c>
      <c r="AL7" s="63">
        <v>8.9999999999999993E-3</v>
      </c>
      <c r="AM7" s="60">
        <v>9236</v>
      </c>
      <c r="AN7" s="63">
        <v>1.4999999999999999E-2</v>
      </c>
      <c r="AO7" s="60">
        <v>21406</v>
      </c>
      <c r="AP7" s="63">
        <v>1.2999999999999999E-2</v>
      </c>
    </row>
    <row r="8" spans="2:42" ht="30">
      <c r="B8" s="2" t="s">
        <v>16</v>
      </c>
      <c r="C8" s="3">
        <v>66510</v>
      </c>
      <c r="D8" s="6">
        <v>0.13700000000000001</v>
      </c>
      <c r="E8" s="3">
        <v>86773</v>
      </c>
      <c r="F8" s="6">
        <v>0.155</v>
      </c>
      <c r="G8" s="3">
        <v>104252</v>
      </c>
      <c r="H8" s="6">
        <v>0.14899999999999999</v>
      </c>
      <c r="I8" s="3">
        <v>108711</v>
      </c>
      <c r="J8" s="6">
        <v>0.17293595494893577</v>
      </c>
      <c r="K8" s="3">
        <v>366246</v>
      </c>
      <c r="L8" s="6">
        <v>0.15428107813005501</v>
      </c>
      <c r="M8" s="3">
        <v>58248</v>
      </c>
      <c r="N8" s="6">
        <v>0.129</v>
      </c>
      <c r="O8" s="3">
        <v>25872</v>
      </c>
      <c r="P8" s="6">
        <v>0.12</v>
      </c>
      <c r="Q8" s="3">
        <v>46873</v>
      </c>
      <c r="R8" s="6">
        <v>0.115</v>
      </c>
      <c r="S8" s="39">
        <v>59647</v>
      </c>
      <c r="T8" s="6">
        <v>0.112</v>
      </c>
      <c r="U8" s="39">
        <v>74827</v>
      </c>
      <c r="V8" s="41">
        <v>0.13900000000000001</v>
      </c>
      <c r="W8" s="3">
        <v>207219</v>
      </c>
      <c r="X8" s="6">
        <v>0.122</v>
      </c>
      <c r="Y8" s="39">
        <v>50677</v>
      </c>
      <c r="Z8" s="41">
        <v>0.113</v>
      </c>
      <c r="AA8" s="39">
        <v>52365</v>
      </c>
      <c r="AB8" s="41">
        <v>9.6000000000000002E-2</v>
      </c>
      <c r="AC8" s="39">
        <v>61442</v>
      </c>
      <c r="AD8" s="41">
        <v>9.5000000000000001E-2</v>
      </c>
      <c r="AE8" s="60">
        <v>61006</v>
      </c>
      <c r="AF8" s="63">
        <v>0.1</v>
      </c>
      <c r="AG8" s="60">
        <v>225490</v>
      </c>
      <c r="AH8" s="63">
        <v>0.1</v>
      </c>
      <c r="AI8" s="60">
        <v>53867</v>
      </c>
      <c r="AJ8" s="63">
        <v>0.10299999999999999</v>
      </c>
      <c r="AK8" s="60">
        <v>55925</v>
      </c>
      <c r="AL8" s="63">
        <v>9.9000000000000005E-2</v>
      </c>
      <c r="AM8" s="60">
        <v>55896</v>
      </c>
      <c r="AN8" s="63">
        <v>9.2999999999999999E-2</v>
      </c>
      <c r="AO8" s="60">
        <v>165688</v>
      </c>
      <c r="AP8" s="63">
        <v>9.8000000000000004E-2</v>
      </c>
    </row>
    <row r="9" spans="2:42">
      <c r="B9" s="2" t="s">
        <v>17</v>
      </c>
      <c r="C9" s="3">
        <v>181702</v>
      </c>
      <c r="D9" s="6">
        <v>0.375</v>
      </c>
      <c r="E9" s="3">
        <v>205110</v>
      </c>
      <c r="F9" s="6">
        <v>0.36599999999999999</v>
      </c>
      <c r="G9" s="3">
        <v>253453</v>
      </c>
      <c r="H9" s="6">
        <v>0.36199999999999999</v>
      </c>
      <c r="I9" s="3">
        <v>248744</v>
      </c>
      <c r="J9" s="6">
        <v>0.39569851420572044</v>
      </c>
      <c r="K9" s="3">
        <v>889009</v>
      </c>
      <c r="L9" s="6">
        <v>0.37449492141162516</v>
      </c>
      <c r="M9" s="3">
        <v>187746</v>
      </c>
      <c r="N9" s="6">
        <v>0.41499999999999998</v>
      </c>
      <c r="O9" s="3">
        <v>87005</v>
      </c>
      <c r="P9" s="6">
        <v>0.40200000000000002</v>
      </c>
      <c r="Q9" s="3">
        <v>148632</v>
      </c>
      <c r="R9" s="6">
        <v>0.36599999999999999</v>
      </c>
      <c r="S9" s="39">
        <v>201684</v>
      </c>
      <c r="T9" s="6">
        <v>0.379</v>
      </c>
      <c r="U9" s="39">
        <v>221847</v>
      </c>
      <c r="V9" s="41">
        <v>0.41199999999999998</v>
      </c>
      <c r="W9" s="3">
        <v>659169</v>
      </c>
      <c r="X9" s="6">
        <v>0.38900000000000001</v>
      </c>
      <c r="Y9" s="39">
        <v>179451</v>
      </c>
      <c r="Z9" s="41">
        <v>0.4</v>
      </c>
      <c r="AA9" s="39">
        <v>215361</v>
      </c>
      <c r="AB9" s="41">
        <v>0.39600000000000002</v>
      </c>
      <c r="AC9" s="39">
        <v>249160</v>
      </c>
      <c r="AD9" s="41">
        <v>0.38500000000000001</v>
      </c>
      <c r="AE9" s="60">
        <v>221547</v>
      </c>
      <c r="AF9" s="63">
        <v>0.36499999999999999</v>
      </c>
      <c r="AG9" s="60">
        <v>865519</v>
      </c>
      <c r="AH9" s="63">
        <v>0.38500000000000001</v>
      </c>
      <c r="AI9" s="60">
        <v>222800</v>
      </c>
      <c r="AJ9" s="63">
        <v>0.42699999999999999</v>
      </c>
      <c r="AK9" s="60">
        <v>213184</v>
      </c>
      <c r="AL9" s="63">
        <v>0.379</v>
      </c>
      <c r="AM9" s="60">
        <v>259108</v>
      </c>
      <c r="AN9" s="63">
        <v>0.43</v>
      </c>
      <c r="AO9" s="60">
        <v>695091</v>
      </c>
      <c r="AP9" s="63">
        <v>0.41199999999999998</v>
      </c>
    </row>
    <row r="10" spans="2:42">
      <c r="B10" s="2" t="s">
        <v>18</v>
      </c>
      <c r="C10" s="3">
        <v>222122</v>
      </c>
      <c r="D10" s="6">
        <v>0.45800000000000002</v>
      </c>
      <c r="E10" s="3">
        <v>247940</v>
      </c>
      <c r="F10" s="6">
        <v>0.442</v>
      </c>
      <c r="G10" s="3">
        <v>315240</v>
      </c>
      <c r="H10" s="6">
        <v>0.45100000000000001</v>
      </c>
      <c r="I10" s="3">
        <v>245358</v>
      </c>
      <c r="J10" s="6">
        <v>0.39031211224587192</v>
      </c>
      <c r="K10" s="3">
        <v>1030660</v>
      </c>
      <c r="L10" s="6">
        <v>0.43416538606707644</v>
      </c>
      <c r="M10" s="3">
        <v>193138</v>
      </c>
      <c r="N10" s="6">
        <v>0.42699999999999999</v>
      </c>
      <c r="O10" s="3">
        <v>96925</v>
      </c>
      <c r="P10" s="6">
        <v>0.44800000000000001</v>
      </c>
      <c r="Q10" s="3">
        <v>194439</v>
      </c>
      <c r="R10" s="6">
        <v>0.47899999999999998</v>
      </c>
      <c r="S10" s="39">
        <v>243002</v>
      </c>
      <c r="T10" s="6">
        <v>0.45700000000000002</v>
      </c>
      <c r="U10" s="39">
        <v>221307</v>
      </c>
      <c r="V10" s="41">
        <v>0.41099999999999998</v>
      </c>
      <c r="W10" s="3">
        <v>755673</v>
      </c>
      <c r="X10" s="6">
        <v>0.44600000000000001</v>
      </c>
      <c r="Y10" s="39">
        <v>207352</v>
      </c>
      <c r="Z10" s="41">
        <v>0.46200000000000002</v>
      </c>
      <c r="AA10" s="39">
        <v>269373</v>
      </c>
      <c r="AB10" s="41">
        <v>0.496</v>
      </c>
      <c r="AC10" s="39">
        <v>322919</v>
      </c>
      <c r="AD10" s="41">
        <v>0.499</v>
      </c>
      <c r="AE10" s="60">
        <v>309763</v>
      </c>
      <c r="AF10" s="63">
        <v>0.51</v>
      </c>
      <c r="AG10" s="60">
        <v>1109407</v>
      </c>
      <c r="AH10" s="63">
        <v>0.49399999999999999</v>
      </c>
      <c r="AI10" s="60">
        <v>234293</v>
      </c>
      <c r="AJ10" s="63">
        <v>0.44900000000000001</v>
      </c>
      <c r="AK10" s="60">
        <v>282853</v>
      </c>
      <c r="AL10" s="63">
        <v>0.503</v>
      </c>
      <c r="AM10" s="60">
        <v>271392</v>
      </c>
      <c r="AN10" s="63">
        <v>0.45</v>
      </c>
      <c r="AO10" s="60">
        <v>788538</v>
      </c>
      <c r="AP10" s="63">
        <v>0.46700000000000003</v>
      </c>
    </row>
    <row r="11" spans="2:42">
      <c r="B11" s="2" t="s">
        <v>19</v>
      </c>
      <c r="C11" s="3">
        <v>3690</v>
      </c>
      <c r="D11" s="6">
        <v>8.0000000000000002E-3</v>
      </c>
      <c r="E11" s="3">
        <v>4336</v>
      </c>
      <c r="F11" s="6">
        <v>8.0000000000000002E-3</v>
      </c>
      <c r="G11" s="3">
        <v>3983</v>
      </c>
      <c r="H11" s="6">
        <v>6.0000000000000001E-3</v>
      </c>
      <c r="I11" s="3">
        <v>832</v>
      </c>
      <c r="J11" s="6">
        <v>1.3235340905475485E-3</v>
      </c>
      <c r="K11" s="3">
        <v>12841</v>
      </c>
      <c r="L11" s="6">
        <v>5.4092695190337539E-3</v>
      </c>
      <c r="M11" s="3">
        <v>712</v>
      </c>
      <c r="N11" s="6">
        <v>2E-3</v>
      </c>
      <c r="O11" s="3">
        <v>297</v>
      </c>
      <c r="P11" s="6">
        <v>1E-3</v>
      </c>
      <c r="Q11" s="3">
        <v>4187</v>
      </c>
      <c r="R11" s="6">
        <v>0.01</v>
      </c>
      <c r="S11" s="39">
        <v>9266</v>
      </c>
      <c r="T11" s="6">
        <v>1.7000000000000001E-2</v>
      </c>
      <c r="U11" s="39">
        <v>4452</v>
      </c>
      <c r="V11" s="41">
        <v>8.0000000000000002E-3</v>
      </c>
      <c r="W11" s="3">
        <v>18202</v>
      </c>
      <c r="X11" s="6">
        <v>1.0999999999999999E-2</v>
      </c>
      <c r="Y11" s="39">
        <v>2077</v>
      </c>
      <c r="Z11" s="41">
        <v>5.0000000000000001E-3</v>
      </c>
      <c r="AA11" s="39">
        <v>317</v>
      </c>
      <c r="AB11" s="41">
        <v>1E-3</v>
      </c>
      <c r="AC11" s="39">
        <v>1608</v>
      </c>
      <c r="AD11" s="41">
        <v>2E-3</v>
      </c>
      <c r="AE11" s="60">
        <v>1873</v>
      </c>
      <c r="AF11" s="63">
        <v>3.0000000000000001E-3</v>
      </c>
      <c r="AG11" s="60">
        <v>5875</v>
      </c>
      <c r="AH11" s="63">
        <v>3.0000000000000001E-3</v>
      </c>
      <c r="AI11" s="60">
        <v>1971</v>
      </c>
      <c r="AJ11" s="63">
        <v>4.0000000000000001E-3</v>
      </c>
      <c r="AK11" s="60">
        <v>1962</v>
      </c>
      <c r="AL11" s="63">
        <v>3.0000000000000001E-3</v>
      </c>
      <c r="AM11" s="60">
        <v>2229</v>
      </c>
      <c r="AN11" s="63">
        <v>4.0000000000000001E-3</v>
      </c>
      <c r="AO11" s="60">
        <v>6161</v>
      </c>
      <c r="AP11" s="63">
        <v>4.0000000000000001E-3</v>
      </c>
    </row>
    <row r="12" spans="2:42">
      <c r="B12" s="2" t="s">
        <v>20</v>
      </c>
      <c r="C12" s="137">
        <v>4.2699999999999996</v>
      </c>
      <c r="D12" s="138"/>
      <c r="E12" s="137">
        <v>4.22</v>
      </c>
      <c r="F12" s="138"/>
      <c r="G12" s="137">
        <v>4.22</v>
      </c>
      <c r="H12" s="138"/>
      <c r="I12" s="137">
        <v>4.12</v>
      </c>
      <c r="J12" s="138"/>
      <c r="K12" s="137">
        <v>4.2</v>
      </c>
      <c r="L12" s="138"/>
      <c r="M12" s="137">
        <v>4.24</v>
      </c>
      <c r="N12" s="138"/>
      <c r="O12" s="137">
        <v>4.2699999999999996</v>
      </c>
      <c r="P12" s="138"/>
      <c r="Q12" s="137">
        <v>4.29</v>
      </c>
      <c r="R12" s="138"/>
      <c r="S12" s="137">
        <v>4.2699999999999996</v>
      </c>
      <c r="T12" s="138"/>
      <c r="U12" s="137">
        <v>4.2</v>
      </c>
      <c r="V12" s="138"/>
      <c r="W12" s="137">
        <v>4.25</v>
      </c>
      <c r="X12" s="138"/>
      <c r="Y12" s="137">
        <v>4.3099999999999996</v>
      </c>
      <c r="Z12" s="138"/>
      <c r="AA12" s="137">
        <v>4.37</v>
      </c>
      <c r="AB12" s="138"/>
      <c r="AC12" s="137">
        <v>4.3600000000000003</v>
      </c>
      <c r="AD12" s="138"/>
      <c r="AE12" s="137">
        <v>4.3600000000000003</v>
      </c>
      <c r="AF12" s="138"/>
      <c r="AG12" s="137">
        <v>4.3499999999999996</v>
      </c>
      <c r="AH12" s="138"/>
      <c r="AI12" s="137">
        <v>4.3099999999999996</v>
      </c>
      <c r="AJ12" s="138"/>
      <c r="AK12" s="137">
        <v>4.37</v>
      </c>
      <c r="AL12" s="138"/>
      <c r="AM12" s="137">
        <v>4.3</v>
      </c>
      <c r="AN12" s="138"/>
      <c r="AO12" s="137">
        <v>4.33</v>
      </c>
      <c r="AP12" s="138"/>
    </row>
    <row r="13" spans="2:42">
      <c r="I13" s="14"/>
      <c r="J13" s="14"/>
      <c r="K13" s="14"/>
      <c r="L13" s="15"/>
    </row>
    <row r="14" spans="2:42">
      <c r="B14" s="91" t="s">
        <v>102</v>
      </c>
      <c r="C14" s="92"/>
      <c r="D14" s="93"/>
      <c r="I14" s="14"/>
      <c r="J14" s="14"/>
      <c r="K14" s="14"/>
      <c r="L14" s="14"/>
      <c r="M14" s="14"/>
      <c r="N14" s="14"/>
      <c r="O14" s="14"/>
      <c r="P14" s="14"/>
    </row>
    <row r="15" spans="2:42">
      <c r="I15" s="14"/>
      <c r="J15" s="14"/>
      <c r="K15" s="14"/>
      <c r="L15" s="14"/>
      <c r="M15" s="14"/>
      <c r="N15" s="14"/>
      <c r="O15" s="14"/>
      <c r="P15" s="14"/>
    </row>
    <row r="16" spans="2:42">
      <c r="I16" s="14"/>
      <c r="J16" s="14"/>
      <c r="K16" s="14"/>
      <c r="L16" s="14"/>
      <c r="M16" s="14"/>
      <c r="N16" s="14"/>
      <c r="O16" s="14"/>
      <c r="P16" s="14"/>
    </row>
    <row r="17" spans="2:16" ht="24" customHeight="1">
      <c r="B17" s="90" t="s">
        <v>117</v>
      </c>
      <c r="C17" s="90"/>
      <c r="D17" s="90"/>
      <c r="E17" s="90"/>
      <c r="F17" s="90"/>
      <c r="G17" s="90"/>
      <c r="H17" s="90"/>
      <c r="I17" s="90"/>
      <c r="J17" s="90"/>
      <c r="K17" s="90"/>
      <c r="L17" s="14"/>
      <c r="M17" s="14"/>
      <c r="N17" s="14"/>
      <c r="O17" s="14"/>
      <c r="P17" s="14"/>
    </row>
    <row r="18" spans="2:16">
      <c r="D18" s="14"/>
      <c r="E18" s="14"/>
      <c r="F18" s="14"/>
      <c r="G18" s="14"/>
      <c r="H18" s="14"/>
      <c r="I18" s="14"/>
      <c r="K18" s="14"/>
      <c r="L18" s="14"/>
      <c r="M18" s="14"/>
      <c r="N18" s="14"/>
      <c r="O18" s="14"/>
      <c r="P18" s="14"/>
    </row>
    <row r="19" spans="2:16">
      <c r="D19" s="14"/>
      <c r="E19" s="14"/>
      <c r="F19" s="14"/>
      <c r="G19" s="14"/>
      <c r="H19" s="14"/>
      <c r="I19" s="14"/>
      <c r="K19" s="14"/>
      <c r="L19" s="14"/>
      <c r="M19" s="14"/>
      <c r="N19" s="14"/>
      <c r="O19" s="14"/>
      <c r="P19" s="14"/>
    </row>
    <row r="20" spans="2:16">
      <c r="D20" s="14"/>
      <c r="E20" s="14"/>
      <c r="F20" s="14"/>
      <c r="G20" s="14"/>
      <c r="H20" s="14"/>
      <c r="I20" s="14"/>
      <c r="K20" s="14"/>
      <c r="L20" s="14"/>
      <c r="M20" s="14"/>
      <c r="N20" s="14"/>
      <c r="O20" s="14"/>
      <c r="P20" s="14"/>
    </row>
    <row r="21" spans="2:16"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2:16"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2:16">
      <c r="D24" s="14"/>
      <c r="E24" s="14"/>
      <c r="F24" s="14"/>
      <c r="G24" s="14"/>
      <c r="H24" s="27"/>
      <c r="I24" s="14"/>
      <c r="J24" s="14"/>
      <c r="K24" s="14"/>
      <c r="L24" s="14"/>
      <c r="M24" s="14"/>
      <c r="N24" s="14"/>
      <c r="O24" s="14"/>
      <c r="P24" s="14"/>
    </row>
    <row r="25" spans="2:16"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2:16"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2:16"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2:16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6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2:16">
      <c r="D30" s="14"/>
      <c r="E30" s="14"/>
      <c r="F30" s="14"/>
      <c r="G30" s="14"/>
      <c r="H30" s="14"/>
      <c r="I30" s="14"/>
      <c r="J30" s="14"/>
    </row>
    <row r="31" spans="2:16">
      <c r="D31" s="14"/>
      <c r="E31" s="14"/>
      <c r="F31" s="14"/>
      <c r="G31" s="14"/>
      <c r="H31" s="14"/>
      <c r="I31" s="14"/>
      <c r="J31" s="14"/>
    </row>
    <row r="32" spans="2:16">
      <c r="D32" s="14"/>
      <c r="E32" s="14"/>
      <c r="F32" s="14"/>
      <c r="G32" s="14"/>
      <c r="H32" s="14"/>
      <c r="I32" s="14"/>
      <c r="J32" s="14"/>
    </row>
    <row r="33" spans="4:9">
      <c r="D33" s="14"/>
      <c r="E33" s="14"/>
      <c r="F33" s="14"/>
      <c r="G33" s="14"/>
      <c r="H33" s="14"/>
      <c r="I33" s="14"/>
    </row>
    <row r="34" spans="4:9">
      <c r="D34" s="14"/>
      <c r="E34" s="14"/>
      <c r="F34" s="14"/>
      <c r="G34" s="14"/>
      <c r="H34" s="14"/>
      <c r="I34" s="14"/>
    </row>
  </sheetData>
  <mergeCells count="48">
    <mergeCell ref="AA4:AB4"/>
    <mergeCell ref="AC4:AD4"/>
    <mergeCell ref="AG4:AH4"/>
    <mergeCell ref="Y4:Z4"/>
    <mergeCell ref="Y12:Z12"/>
    <mergeCell ref="AE4:AF4"/>
    <mergeCell ref="AE12:AF12"/>
    <mergeCell ref="B17:K17"/>
    <mergeCell ref="I4:J4"/>
    <mergeCell ref="K4:L4"/>
    <mergeCell ref="C2:L3"/>
    <mergeCell ref="B14:D14"/>
    <mergeCell ref="E4:F4"/>
    <mergeCell ref="E12:F12"/>
    <mergeCell ref="B2:B5"/>
    <mergeCell ref="C12:D12"/>
    <mergeCell ref="C4:D4"/>
    <mergeCell ref="G4:H4"/>
    <mergeCell ref="G12:H12"/>
    <mergeCell ref="I12:J12"/>
    <mergeCell ref="K12:L12"/>
    <mergeCell ref="M4:N4"/>
    <mergeCell ref="O4:P4"/>
    <mergeCell ref="M12:N12"/>
    <mergeCell ref="O12:P12"/>
    <mergeCell ref="M2:N3"/>
    <mergeCell ref="AI2:AP3"/>
    <mergeCell ref="AO4:AP4"/>
    <mergeCell ref="AO12:AP12"/>
    <mergeCell ref="Q4:R4"/>
    <mergeCell ref="W4:X4"/>
    <mergeCell ref="Q12:R12"/>
    <mergeCell ref="W12:X12"/>
    <mergeCell ref="O2:X3"/>
    <mergeCell ref="S4:T4"/>
    <mergeCell ref="S12:T12"/>
    <mergeCell ref="U4:V4"/>
    <mergeCell ref="U12:V12"/>
    <mergeCell ref="AA12:AB12"/>
    <mergeCell ref="AC12:AD12"/>
    <mergeCell ref="AG12:AH12"/>
    <mergeCell ref="Y2:AH3"/>
    <mergeCell ref="AI4:AJ4"/>
    <mergeCell ref="AK4:AL4"/>
    <mergeCell ref="AM4:AN4"/>
    <mergeCell ref="AI12:AJ12"/>
    <mergeCell ref="AK12:AL12"/>
    <mergeCell ref="AM12:AN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P21"/>
  <sheetViews>
    <sheetView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B3" sqref="B3:B6"/>
    </sheetView>
  </sheetViews>
  <sheetFormatPr defaultRowHeight="15"/>
  <cols>
    <col min="1" max="1" width="8.140625" customWidth="1"/>
    <col min="2" max="2" width="26" customWidth="1"/>
    <col min="3" max="3" width="11.5703125" customWidth="1"/>
    <col min="4" max="5" width="11.42578125" customWidth="1"/>
    <col min="6" max="6" width="12.5703125" customWidth="1"/>
    <col min="7" max="7" width="13.42578125" customWidth="1"/>
    <col min="9" max="9" width="13.7109375" customWidth="1"/>
    <col min="11" max="11" width="13.42578125" customWidth="1"/>
    <col min="12" max="12" width="12.85546875" customWidth="1"/>
    <col min="13" max="14" width="13" customWidth="1"/>
    <col min="15" max="18" width="12" customWidth="1"/>
    <col min="19" max="22" width="12" style="14" customWidth="1"/>
    <col min="23" max="24" width="12" customWidth="1"/>
    <col min="25" max="30" width="13.5703125" customWidth="1"/>
    <col min="31" max="32" width="13.5703125" style="14" customWidth="1"/>
    <col min="33" max="34" width="13.5703125" customWidth="1"/>
    <col min="35" max="40" width="14.5703125" customWidth="1"/>
    <col min="41" max="41" width="15.5703125" customWidth="1"/>
    <col min="42" max="42" width="12.85546875" customWidth="1"/>
  </cols>
  <sheetData>
    <row r="3" spans="2:42">
      <c r="B3" s="94" t="s">
        <v>113</v>
      </c>
      <c r="C3" s="97">
        <v>2019</v>
      </c>
      <c r="D3" s="98"/>
      <c r="E3" s="98"/>
      <c r="F3" s="98"/>
      <c r="G3" s="98"/>
      <c r="H3" s="98"/>
      <c r="I3" s="99"/>
      <c r="J3" s="99"/>
      <c r="K3" s="99"/>
      <c r="L3" s="99"/>
      <c r="M3" s="82">
        <v>2020</v>
      </c>
      <c r="N3" s="84"/>
      <c r="O3" s="82">
        <v>2022</v>
      </c>
      <c r="P3" s="83"/>
      <c r="Q3" s="83"/>
      <c r="R3" s="83"/>
      <c r="S3" s="83"/>
      <c r="T3" s="83"/>
      <c r="U3" s="83"/>
      <c r="V3" s="83"/>
      <c r="W3" s="83"/>
      <c r="X3" s="84"/>
      <c r="Y3" s="82">
        <v>2023</v>
      </c>
      <c r="Z3" s="83"/>
      <c r="AA3" s="83"/>
      <c r="AB3" s="83"/>
      <c r="AC3" s="83"/>
      <c r="AD3" s="83"/>
      <c r="AE3" s="83"/>
      <c r="AF3" s="83"/>
      <c r="AG3" s="83"/>
      <c r="AH3" s="84"/>
      <c r="AI3" s="82">
        <v>2024</v>
      </c>
      <c r="AJ3" s="83"/>
      <c r="AK3" s="83"/>
      <c r="AL3" s="83"/>
      <c r="AM3" s="83"/>
      <c r="AN3" s="83"/>
      <c r="AO3" s="83"/>
      <c r="AP3" s="84"/>
    </row>
    <row r="4" spans="2:42">
      <c r="B4" s="95"/>
      <c r="C4" s="97"/>
      <c r="D4" s="98"/>
      <c r="E4" s="98"/>
      <c r="F4" s="98"/>
      <c r="G4" s="98"/>
      <c r="H4" s="98"/>
      <c r="I4" s="99"/>
      <c r="J4" s="99"/>
      <c r="K4" s="99"/>
      <c r="L4" s="99"/>
      <c r="M4" s="85"/>
      <c r="N4" s="87"/>
      <c r="O4" s="85"/>
      <c r="P4" s="86"/>
      <c r="Q4" s="86"/>
      <c r="R4" s="86"/>
      <c r="S4" s="86"/>
      <c r="T4" s="86"/>
      <c r="U4" s="86"/>
      <c r="V4" s="86"/>
      <c r="W4" s="86"/>
      <c r="X4" s="87"/>
      <c r="Y4" s="85"/>
      <c r="Z4" s="86"/>
      <c r="AA4" s="86"/>
      <c r="AB4" s="86"/>
      <c r="AC4" s="86"/>
      <c r="AD4" s="86"/>
      <c r="AE4" s="86"/>
      <c r="AF4" s="86"/>
      <c r="AG4" s="86"/>
      <c r="AH4" s="87"/>
      <c r="AI4" s="85"/>
      <c r="AJ4" s="86"/>
      <c r="AK4" s="86"/>
      <c r="AL4" s="86"/>
      <c r="AM4" s="86"/>
      <c r="AN4" s="86"/>
      <c r="AO4" s="86"/>
      <c r="AP4" s="87"/>
    </row>
    <row r="5" spans="2:42">
      <c r="B5" s="95"/>
      <c r="C5" s="88" t="s">
        <v>0</v>
      </c>
      <c r="D5" s="89"/>
      <c r="E5" s="88" t="s">
        <v>103</v>
      </c>
      <c r="F5" s="89"/>
      <c r="G5" s="88" t="s">
        <v>110</v>
      </c>
      <c r="H5" s="89"/>
      <c r="I5" s="88" t="s">
        <v>112</v>
      </c>
      <c r="J5" s="89"/>
      <c r="K5" s="88" t="s">
        <v>111</v>
      </c>
      <c r="L5" s="89"/>
      <c r="M5" s="88" t="s">
        <v>0</v>
      </c>
      <c r="N5" s="89"/>
      <c r="O5" s="88" t="s">
        <v>0</v>
      </c>
      <c r="P5" s="89"/>
      <c r="Q5" s="88" t="s">
        <v>103</v>
      </c>
      <c r="R5" s="89"/>
      <c r="S5" s="88" t="s">
        <v>110</v>
      </c>
      <c r="T5" s="89"/>
      <c r="U5" s="88" t="s">
        <v>112</v>
      </c>
      <c r="V5" s="89"/>
      <c r="W5" s="88" t="s">
        <v>111</v>
      </c>
      <c r="X5" s="89"/>
      <c r="Y5" s="88" t="s">
        <v>0</v>
      </c>
      <c r="Z5" s="89"/>
      <c r="AA5" s="88" t="s">
        <v>103</v>
      </c>
      <c r="AB5" s="89"/>
      <c r="AC5" s="88" t="s">
        <v>110</v>
      </c>
      <c r="AD5" s="89"/>
      <c r="AE5" s="88" t="s">
        <v>112</v>
      </c>
      <c r="AF5" s="89"/>
      <c r="AG5" s="88" t="s">
        <v>111</v>
      </c>
      <c r="AH5" s="89"/>
      <c r="AI5" s="88" t="s">
        <v>0</v>
      </c>
      <c r="AJ5" s="89"/>
      <c r="AK5" s="88" t="s">
        <v>103</v>
      </c>
      <c r="AL5" s="89"/>
      <c r="AM5" s="88" t="s">
        <v>110</v>
      </c>
      <c r="AN5" s="89"/>
      <c r="AO5" s="88" t="s">
        <v>111</v>
      </c>
      <c r="AP5" s="89"/>
    </row>
    <row r="6" spans="2:42">
      <c r="B6" s="96"/>
      <c r="C6" s="26" t="s">
        <v>2</v>
      </c>
      <c r="D6" s="26" t="s">
        <v>1</v>
      </c>
      <c r="E6" s="26" t="s">
        <v>2</v>
      </c>
      <c r="F6" s="26" t="s">
        <v>1</v>
      </c>
      <c r="G6" s="26" t="s">
        <v>2</v>
      </c>
      <c r="H6" s="26" t="s">
        <v>1</v>
      </c>
      <c r="I6" s="26" t="s">
        <v>2</v>
      </c>
      <c r="J6" s="26" t="s">
        <v>1</v>
      </c>
      <c r="K6" s="26" t="s">
        <v>2</v>
      </c>
      <c r="L6" s="26" t="s">
        <v>1</v>
      </c>
      <c r="M6" s="26" t="s">
        <v>2</v>
      </c>
      <c r="N6" s="26" t="s">
        <v>1</v>
      </c>
      <c r="O6" s="26" t="s">
        <v>2</v>
      </c>
      <c r="P6" s="26" t="s">
        <v>1</v>
      </c>
      <c r="Q6" s="26" t="s">
        <v>2</v>
      </c>
      <c r="R6" s="26" t="s">
        <v>1</v>
      </c>
      <c r="S6" s="34" t="s">
        <v>2</v>
      </c>
      <c r="T6" s="34" t="s">
        <v>119</v>
      </c>
      <c r="U6" s="48" t="s">
        <v>2</v>
      </c>
      <c r="V6" s="48" t="s">
        <v>119</v>
      </c>
      <c r="W6" s="26" t="s">
        <v>2</v>
      </c>
      <c r="X6" s="26" t="s">
        <v>1</v>
      </c>
      <c r="Y6" s="45" t="s">
        <v>2</v>
      </c>
      <c r="Z6" s="45" t="s">
        <v>1</v>
      </c>
      <c r="AA6" s="51" t="s">
        <v>2</v>
      </c>
      <c r="AB6" s="51" t="s">
        <v>1</v>
      </c>
      <c r="AC6" s="51" t="s">
        <v>2</v>
      </c>
      <c r="AD6" s="51" t="s">
        <v>1</v>
      </c>
      <c r="AE6" s="55" t="s">
        <v>2</v>
      </c>
      <c r="AF6" s="55" t="s">
        <v>1</v>
      </c>
      <c r="AG6" s="51" t="s">
        <v>2</v>
      </c>
      <c r="AH6" s="51" t="s">
        <v>1</v>
      </c>
      <c r="AI6" s="69" t="s">
        <v>2</v>
      </c>
      <c r="AJ6" s="69" t="s">
        <v>1</v>
      </c>
      <c r="AK6" s="69" t="s">
        <v>2</v>
      </c>
      <c r="AL6" s="69" t="s">
        <v>1</v>
      </c>
      <c r="AM6" s="69" t="s">
        <v>2</v>
      </c>
      <c r="AN6" s="69" t="s">
        <v>1</v>
      </c>
      <c r="AO6" s="69" t="s">
        <v>2</v>
      </c>
      <c r="AP6" s="69" t="s">
        <v>1</v>
      </c>
    </row>
    <row r="7" spans="2:42">
      <c r="B7" s="2" t="s">
        <v>115</v>
      </c>
      <c r="C7" s="3">
        <v>44217</v>
      </c>
      <c r="D7" s="5">
        <v>9.0999999999999998E-2</v>
      </c>
      <c r="E7" s="3">
        <v>59515</v>
      </c>
      <c r="F7" s="5">
        <v>0.106</v>
      </c>
      <c r="G7" s="3">
        <v>91412</v>
      </c>
      <c r="H7" s="5">
        <v>0.13100000000000001</v>
      </c>
      <c r="I7" s="3">
        <v>50692</v>
      </c>
      <c r="J7" s="5">
        <v>8.1000000000000003E-2</v>
      </c>
      <c r="K7" s="3">
        <v>245836</v>
      </c>
      <c r="L7" s="6">
        <v>0.1035583818613178</v>
      </c>
      <c r="M7" s="3">
        <v>38761</v>
      </c>
      <c r="N7" s="6">
        <v>8.5999999999999993E-2</v>
      </c>
      <c r="O7" s="3">
        <v>71825</v>
      </c>
      <c r="P7" s="6">
        <v>0.33220632174870263</v>
      </c>
      <c r="Q7" s="3">
        <v>185139</v>
      </c>
      <c r="R7" s="6">
        <v>0.45586815849346507</v>
      </c>
      <c r="S7" s="39">
        <v>244157</v>
      </c>
      <c r="T7" s="41">
        <v>0.45908584085606674</v>
      </c>
      <c r="U7" s="39">
        <v>247846</v>
      </c>
      <c r="V7" s="41">
        <v>0.45980342321149631</v>
      </c>
      <c r="W7" s="39">
        <v>748967</v>
      </c>
      <c r="X7" s="41">
        <v>0.44234104993594925</v>
      </c>
      <c r="Y7" s="39">
        <v>193014</v>
      </c>
      <c r="Z7" s="41">
        <v>0.43</v>
      </c>
      <c r="AA7" s="39">
        <v>211888</v>
      </c>
      <c r="AB7" s="41">
        <v>0.39</v>
      </c>
      <c r="AC7" s="39">
        <v>249577</v>
      </c>
      <c r="AD7" s="41">
        <v>0.38600000000000001</v>
      </c>
      <c r="AE7" s="56">
        <v>233095</v>
      </c>
      <c r="AF7" s="57">
        <v>0.38400000000000001</v>
      </c>
      <c r="AG7" s="60">
        <v>887574</v>
      </c>
      <c r="AH7" s="63">
        <v>0.39504461740392538</v>
      </c>
      <c r="AI7" s="60">
        <v>328572</v>
      </c>
      <c r="AJ7" s="63">
        <v>0.63</v>
      </c>
      <c r="AK7" s="60">
        <v>360190</v>
      </c>
      <c r="AL7" s="63">
        <v>0.64100000000000001</v>
      </c>
      <c r="AM7" s="60">
        <v>402131</v>
      </c>
      <c r="AN7" s="63">
        <v>0.66700000000000004</v>
      </c>
      <c r="AO7" s="60">
        <v>1090893</v>
      </c>
      <c r="AP7" s="63">
        <v>0.64671801396004536</v>
      </c>
    </row>
    <row r="8" spans="2:42">
      <c r="B8" s="2" t="s">
        <v>116</v>
      </c>
      <c r="C8" s="3">
        <v>440579</v>
      </c>
      <c r="D8" s="5">
        <v>0.90900000000000003</v>
      </c>
      <c r="E8" s="3">
        <v>501534</v>
      </c>
      <c r="F8" s="5">
        <v>0.89400000000000002</v>
      </c>
      <c r="G8" s="3">
        <v>608011</v>
      </c>
      <c r="H8" s="5">
        <v>0.86899999999999999</v>
      </c>
      <c r="I8" s="3">
        <v>577928</v>
      </c>
      <c r="J8" s="5">
        <v>0.91900000000000004</v>
      </c>
      <c r="K8" s="3">
        <v>2128052</v>
      </c>
      <c r="L8" s="6">
        <v>0.89644161813868217</v>
      </c>
      <c r="M8" s="3">
        <v>413706</v>
      </c>
      <c r="N8" s="6">
        <v>0.91400000000000003</v>
      </c>
      <c r="O8" s="3">
        <v>144381</v>
      </c>
      <c r="P8" s="6">
        <v>0.66779367825129743</v>
      </c>
      <c r="Q8" s="3">
        <v>220985</v>
      </c>
      <c r="R8" s="6">
        <v>0.54413184150653493</v>
      </c>
      <c r="S8" s="39">
        <v>287675.9999999901</v>
      </c>
      <c r="T8" s="41">
        <v>0.54091415914393326</v>
      </c>
      <c r="U8" s="39">
        <v>291180</v>
      </c>
      <c r="V8" s="41">
        <v>0.54019657678850375</v>
      </c>
      <c r="W8" s="39">
        <v>944222</v>
      </c>
      <c r="X8" s="41">
        <v>0.55765895006405075</v>
      </c>
      <c r="Y8" s="39">
        <v>255402</v>
      </c>
      <c r="Z8" s="41">
        <v>0.56999999999999995</v>
      </c>
      <c r="AA8" s="39">
        <v>331719</v>
      </c>
      <c r="AB8" s="41">
        <v>0.61</v>
      </c>
      <c r="AC8" s="39">
        <v>397644</v>
      </c>
      <c r="AD8" s="41">
        <v>0.61399999999999999</v>
      </c>
      <c r="AE8" s="56">
        <v>374430</v>
      </c>
      <c r="AF8" s="57">
        <v>0.61599999999999999</v>
      </c>
      <c r="AG8" s="60">
        <v>1359195</v>
      </c>
      <c r="AH8" s="63">
        <v>0.60495538259607462</v>
      </c>
      <c r="AI8" s="60">
        <v>193074</v>
      </c>
      <c r="AJ8" s="63">
        <v>0.37</v>
      </c>
      <c r="AK8" s="60">
        <v>201939</v>
      </c>
      <c r="AL8" s="63">
        <v>0.35899999999999999</v>
      </c>
      <c r="AM8" s="60">
        <v>200908</v>
      </c>
      <c r="AN8" s="63">
        <v>0.33300000000000002</v>
      </c>
      <c r="AO8" s="60">
        <v>595921</v>
      </c>
      <c r="AP8" s="63">
        <v>0.35328198603995459</v>
      </c>
    </row>
    <row r="10" spans="2:42">
      <c r="B10" s="91" t="s">
        <v>102</v>
      </c>
      <c r="C10" s="92"/>
      <c r="D10" s="93"/>
      <c r="I10" s="14"/>
      <c r="J10" s="14"/>
      <c r="K10" s="14"/>
      <c r="L10" s="14"/>
      <c r="M10" s="14"/>
      <c r="N10" s="14"/>
    </row>
    <row r="11" spans="2:42">
      <c r="H11" s="14"/>
      <c r="I11" s="14"/>
      <c r="J11" s="14"/>
      <c r="K11" s="14"/>
      <c r="L11" s="14"/>
      <c r="M11" s="14"/>
      <c r="N11" s="14"/>
    </row>
    <row r="12" spans="2:42">
      <c r="H12" s="14"/>
      <c r="I12" s="14"/>
      <c r="J12" s="14"/>
      <c r="K12" s="14"/>
      <c r="L12" s="14"/>
      <c r="M12" s="14"/>
      <c r="N12" s="14"/>
    </row>
    <row r="13" spans="2:42" ht="29.25" customHeight="1">
      <c r="B13" s="90" t="s">
        <v>117</v>
      </c>
      <c r="C13" s="90"/>
      <c r="D13" s="90"/>
      <c r="E13" s="90"/>
      <c r="F13" s="90"/>
      <c r="G13" s="90"/>
      <c r="H13" s="90"/>
      <c r="I13" s="90"/>
      <c r="J13" s="90"/>
      <c r="K13" s="90"/>
      <c r="L13" s="14"/>
      <c r="M13" s="14"/>
      <c r="N13" s="14"/>
    </row>
    <row r="14" spans="2:42">
      <c r="H14" s="14"/>
      <c r="I14" s="14"/>
      <c r="J14" s="14"/>
      <c r="K14" s="14"/>
      <c r="L14" s="14"/>
      <c r="M14" s="14"/>
      <c r="N14" s="14"/>
    </row>
    <row r="15" spans="2:42">
      <c r="H15" s="14"/>
      <c r="I15" s="14"/>
      <c r="J15" s="14"/>
      <c r="K15" s="14"/>
      <c r="L15" s="14"/>
      <c r="M15" s="14"/>
      <c r="N15" s="14"/>
    </row>
    <row r="16" spans="2:42">
      <c r="H16" s="14"/>
      <c r="I16" s="14"/>
      <c r="J16" s="14"/>
      <c r="K16" s="14"/>
      <c r="L16" s="14"/>
      <c r="M16" s="14"/>
      <c r="N16" s="14"/>
    </row>
    <row r="17" spans="8:13">
      <c r="H17" s="14"/>
      <c r="I17" s="14"/>
      <c r="J17" s="14"/>
      <c r="K17" s="14"/>
      <c r="L17" s="14"/>
      <c r="M17" s="14"/>
    </row>
    <row r="18" spans="8:13">
      <c r="H18" s="14"/>
      <c r="I18" s="14"/>
      <c r="J18" s="14"/>
      <c r="K18" s="14"/>
      <c r="L18" s="14"/>
      <c r="M18" s="14"/>
    </row>
    <row r="19" spans="8:13">
      <c r="M19" s="14"/>
    </row>
    <row r="20" spans="8:13">
      <c r="M20" s="14"/>
    </row>
    <row r="21" spans="8:13">
      <c r="M21" s="14"/>
    </row>
  </sheetData>
  <mergeCells count="28">
    <mergeCell ref="AA5:AB5"/>
    <mergeCell ref="AC5:AD5"/>
    <mergeCell ref="AG5:AH5"/>
    <mergeCell ref="Y3:AH4"/>
    <mergeCell ref="Y5:Z5"/>
    <mergeCell ref="AE5:AF5"/>
    <mergeCell ref="Q5:R5"/>
    <mergeCell ref="W5:X5"/>
    <mergeCell ref="O3:X4"/>
    <mergeCell ref="S5:T5"/>
    <mergeCell ref="U5:V5"/>
    <mergeCell ref="B13:K13"/>
    <mergeCell ref="M5:N5"/>
    <mergeCell ref="O5:P5"/>
    <mergeCell ref="M3:N4"/>
    <mergeCell ref="B10:D10"/>
    <mergeCell ref="B3:B6"/>
    <mergeCell ref="C3:L4"/>
    <mergeCell ref="C5:D5"/>
    <mergeCell ref="E5:F5"/>
    <mergeCell ref="G5:H5"/>
    <mergeCell ref="I5:J5"/>
    <mergeCell ref="K5:L5"/>
    <mergeCell ref="AI3:AP4"/>
    <mergeCell ref="AO5:AP5"/>
    <mergeCell ref="AI5:AJ5"/>
    <mergeCell ref="AK5:AL5"/>
    <mergeCell ref="AM5:A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26"/>
  <sheetViews>
    <sheetView workbookViewId="0">
      <pane xSplit="3" ySplit="5" topLeftCell="AI6" activePane="bottomRight" state="frozen"/>
      <selection pane="topRight" activeCell="D1" sqref="D1"/>
      <selection pane="bottomLeft" activeCell="A6" sqref="A6"/>
      <selection pane="bottomRight" activeCell="B2" sqref="B2:C5"/>
    </sheetView>
  </sheetViews>
  <sheetFormatPr defaultRowHeight="15"/>
  <cols>
    <col min="1" max="1" width="3.85546875" customWidth="1"/>
    <col min="2" max="2" width="18.140625" style="13" customWidth="1"/>
    <col min="3" max="3" width="23.7109375" customWidth="1"/>
    <col min="4" max="4" width="12.5703125" bestFit="1" customWidth="1"/>
    <col min="8" max="8" width="11.5703125" customWidth="1"/>
    <col min="9" max="9" width="10.28515625" customWidth="1"/>
    <col min="12" max="15" width="11.5703125" customWidth="1"/>
    <col min="16" max="19" width="11.42578125" customWidth="1"/>
    <col min="20" max="23" width="11.42578125" style="14" customWidth="1"/>
    <col min="24" max="25" width="11.42578125" customWidth="1"/>
    <col min="26" max="31" width="16.28515625" customWidth="1"/>
    <col min="32" max="33" width="16.28515625" style="58" customWidth="1"/>
    <col min="34" max="35" width="16.28515625" customWidth="1"/>
    <col min="36" max="41" width="16" customWidth="1"/>
    <col min="42" max="42" width="21.5703125" customWidth="1"/>
    <col min="43" max="43" width="10.7109375" customWidth="1"/>
  </cols>
  <sheetData>
    <row r="2" spans="2:43" ht="18.75" customHeight="1">
      <c r="B2" s="103" t="s">
        <v>97</v>
      </c>
      <c r="C2" s="103"/>
      <c r="D2" s="97">
        <v>2019</v>
      </c>
      <c r="E2" s="98"/>
      <c r="F2" s="98"/>
      <c r="G2" s="98"/>
      <c r="H2" s="98"/>
      <c r="I2" s="98"/>
      <c r="J2" s="99"/>
      <c r="K2" s="99"/>
      <c r="L2" s="99"/>
      <c r="M2" s="99"/>
      <c r="N2" s="82">
        <v>2020</v>
      </c>
      <c r="O2" s="84"/>
      <c r="P2" s="82">
        <v>2022</v>
      </c>
      <c r="Q2" s="83"/>
      <c r="R2" s="83"/>
      <c r="S2" s="83"/>
      <c r="T2" s="83"/>
      <c r="U2" s="83"/>
      <c r="V2" s="83"/>
      <c r="W2" s="83"/>
      <c r="X2" s="83"/>
      <c r="Y2" s="84"/>
      <c r="Z2" s="82">
        <v>2023</v>
      </c>
      <c r="AA2" s="83"/>
      <c r="AB2" s="83"/>
      <c r="AC2" s="83"/>
      <c r="AD2" s="83"/>
      <c r="AE2" s="83"/>
      <c r="AF2" s="83"/>
      <c r="AG2" s="83"/>
      <c r="AH2" s="83"/>
      <c r="AI2" s="84"/>
      <c r="AJ2" s="82">
        <v>2024</v>
      </c>
      <c r="AK2" s="83"/>
      <c r="AL2" s="83"/>
      <c r="AM2" s="83"/>
      <c r="AN2" s="83"/>
      <c r="AO2" s="83"/>
      <c r="AP2" s="83"/>
      <c r="AQ2" s="84"/>
    </row>
    <row r="3" spans="2:43">
      <c r="B3" s="103"/>
      <c r="C3" s="103"/>
      <c r="D3" s="97"/>
      <c r="E3" s="98"/>
      <c r="F3" s="98"/>
      <c r="G3" s="98"/>
      <c r="H3" s="98"/>
      <c r="I3" s="98"/>
      <c r="J3" s="99"/>
      <c r="K3" s="99"/>
      <c r="L3" s="99"/>
      <c r="M3" s="99"/>
      <c r="N3" s="85"/>
      <c r="O3" s="87"/>
      <c r="P3" s="85"/>
      <c r="Q3" s="86"/>
      <c r="R3" s="86"/>
      <c r="S3" s="86"/>
      <c r="T3" s="86"/>
      <c r="U3" s="86"/>
      <c r="V3" s="86"/>
      <c r="W3" s="86"/>
      <c r="X3" s="86"/>
      <c r="Y3" s="87"/>
      <c r="Z3" s="85"/>
      <c r="AA3" s="86"/>
      <c r="AB3" s="86"/>
      <c r="AC3" s="86"/>
      <c r="AD3" s="86"/>
      <c r="AE3" s="86"/>
      <c r="AF3" s="86"/>
      <c r="AG3" s="86"/>
      <c r="AH3" s="86"/>
      <c r="AI3" s="87"/>
      <c r="AJ3" s="85"/>
      <c r="AK3" s="86"/>
      <c r="AL3" s="86"/>
      <c r="AM3" s="86"/>
      <c r="AN3" s="86"/>
      <c r="AO3" s="86"/>
      <c r="AP3" s="86"/>
      <c r="AQ3" s="87"/>
    </row>
    <row r="4" spans="2:43">
      <c r="B4" s="103"/>
      <c r="C4" s="103"/>
      <c r="D4" s="88" t="s">
        <v>0</v>
      </c>
      <c r="E4" s="89"/>
      <c r="F4" s="88" t="s">
        <v>103</v>
      </c>
      <c r="G4" s="89"/>
      <c r="H4" s="88" t="s">
        <v>110</v>
      </c>
      <c r="I4" s="89"/>
      <c r="J4" s="88" t="s">
        <v>112</v>
      </c>
      <c r="K4" s="89"/>
      <c r="L4" s="88" t="s">
        <v>111</v>
      </c>
      <c r="M4" s="89"/>
      <c r="N4" s="88" t="s">
        <v>0</v>
      </c>
      <c r="O4" s="89"/>
      <c r="P4" s="88" t="s">
        <v>0</v>
      </c>
      <c r="Q4" s="89"/>
      <c r="R4" s="88" t="s">
        <v>103</v>
      </c>
      <c r="S4" s="89"/>
      <c r="T4" s="88" t="s">
        <v>110</v>
      </c>
      <c r="U4" s="89"/>
      <c r="V4" s="88" t="s">
        <v>112</v>
      </c>
      <c r="W4" s="89"/>
      <c r="X4" s="88" t="s">
        <v>111</v>
      </c>
      <c r="Y4" s="89"/>
      <c r="Z4" s="88" t="s">
        <v>0</v>
      </c>
      <c r="AA4" s="89"/>
      <c r="AB4" s="88" t="s">
        <v>103</v>
      </c>
      <c r="AC4" s="89"/>
      <c r="AD4" s="88" t="s">
        <v>110</v>
      </c>
      <c r="AE4" s="89"/>
      <c r="AF4" s="88" t="s">
        <v>112</v>
      </c>
      <c r="AG4" s="89"/>
      <c r="AH4" s="88" t="s">
        <v>111</v>
      </c>
      <c r="AI4" s="89"/>
      <c r="AJ4" s="88" t="s">
        <v>0</v>
      </c>
      <c r="AK4" s="89"/>
      <c r="AL4" s="88" t="s">
        <v>103</v>
      </c>
      <c r="AM4" s="89"/>
      <c r="AN4" s="88" t="s">
        <v>110</v>
      </c>
      <c r="AO4" s="89"/>
      <c r="AP4" s="88" t="s">
        <v>111</v>
      </c>
      <c r="AQ4" s="89"/>
    </row>
    <row r="5" spans="2:43">
      <c r="B5" s="103"/>
      <c r="C5" s="103"/>
      <c r="D5" s="16" t="s">
        <v>2</v>
      </c>
      <c r="E5" s="16" t="s">
        <v>1</v>
      </c>
      <c r="F5" s="19" t="s">
        <v>2</v>
      </c>
      <c r="G5" s="19" t="s">
        <v>1</v>
      </c>
      <c r="H5" s="25" t="s">
        <v>2</v>
      </c>
      <c r="I5" s="25" t="s">
        <v>1</v>
      </c>
      <c r="J5" s="26" t="s">
        <v>2</v>
      </c>
      <c r="K5" s="26" t="s">
        <v>1</v>
      </c>
      <c r="L5" s="26" t="s">
        <v>2</v>
      </c>
      <c r="M5" s="26" t="s">
        <v>1</v>
      </c>
      <c r="N5" s="26" t="s">
        <v>2</v>
      </c>
      <c r="O5" s="26" t="s">
        <v>1</v>
      </c>
      <c r="P5" s="26" t="s">
        <v>2</v>
      </c>
      <c r="Q5" s="26" t="s">
        <v>1</v>
      </c>
      <c r="R5" s="26" t="s">
        <v>2</v>
      </c>
      <c r="S5" s="26" t="s">
        <v>1</v>
      </c>
      <c r="T5" s="34" t="s">
        <v>2</v>
      </c>
      <c r="U5" s="34" t="s">
        <v>119</v>
      </c>
      <c r="V5" s="48" t="s">
        <v>2</v>
      </c>
      <c r="W5" s="48" t="s">
        <v>119</v>
      </c>
      <c r="X5" s="26" t="s">
        <v>2</v>
      </c>
      <c r="Y5" s="26" t="s">
        <v>1</v>
      </c>
      <c r="Z5" s="45" t="s">
        <v>2</v>
      </c>
      <c r="AA5" s="45" t="s">
        <v>1</v>
      </c>
      <c r="AB5" s="51" t="s">
        <v>2</v>
      </c>
      <c r="AC5" s="51" t="s">
        <v>1</v>
      </c>
      <c r="AD5" s="51" t="s">
        <v>2</v>
      </c>
      <c r="AE5" s="51" t="s">
        <v>1</v>
      </c>
      <c r="AF5" s="65" t="s">
        <v>2</v>
      </c>
      <c r="AG5" s="65" t="s">
        <v>1</v>
      </c>
      <c r="AH5" s="51" t="s">
        <v>2</v>
      </c>
      <c r="AI5" s="51" t="s">
        <v>1</v>
      </c>
      <c r="AJ5" s="69" t="s">
        <v>2</v>
      </c>
      <c r="AK5" s="69" t="s">
        <v>1</v>
      </c>
      <c r="AL5" s="69" t="s">
        <v>2</v>
      </c>
      <c r="AM5" s="69" t="s">
        <v>1</v>
      </c>
      <c r="AN5" s="69" t="s">
        <v>2</v>
      </c>
      <c r="AO5" s="69" t="s">
        <v>1</v>
      </c>
      <c r="AP5" s="69" t="s">
        <v>2</v>
      </c>
      <c r="AQ5" s="69" t="s">
        <v>1</v>
      </c>
    </row>
    <row r="6" spans="2:43">
      <c r="B6" s="100" t="s">
        <v>28</v>
      </c>
      <c r="C6" s="2" t="s">
        <v>29</v>
      </c>
      <c r="D6" s="3">
        <v>285703.99999999581</v>
      </c>
      <c r="E6" s="6">
        <v>0.5893282947879106</v>
      </c>
      <c r="F6" s="3">
        <v>336103.99999999133</v>
      </c>
      <c r="G6" s="6">
        <v>0.59906353990471128</v>
      </c>
      <c r="H6" s="3">
        <v>405453.99999999511</v>
      </c>
      <c r="I6" s="6">
        <v>0.57969783664534913</v>
      </c>
      <c r="J6" s="3">
        <v>365456.99999999086</v>
      </c>
      <c r="K6" s="6">
        <v>0.5813639400591738</v>
      </c>
      <c r="L6" s="3">
        <v>348179.74999999325</v>
      </c>
      <c r="M6" s="6">
        <v>0.58668269101153714</v>
      </c>
      <c r="N6" s="3">
        <v>269628.9999999915</v>
      </c>
      <c r="O6" s="6">
        <v>0.59590865190168041</v>
      </c>
      <c r="P6" s="3">
        <v>89488</v>
      </c>
      <c r="Q6" s="6">
        <v>0.41390155684856111</v>
      </c>
      <c r="R6" s="3">
        <v>188946.99999999785</v>
      </c>
      <c r="S6" s="6">
        <v>0.46524460509598142</v>
      </c>
      <c r="T6" s="39">
        <v>273065.99999999593</v>
      </c>
      <c r="U6" s="41">
        <v>0.51344312970424155</v>
      </c>
      <c r="V6" s="39">
        <v>250108.99999999776</v>
      </c>
      <c r="W6" s="41">
        <v>0.46400173646540516</v>
      </c>
      <c r="X6" s="39">
        <v>787310.99999999302</v>
      </c>
      <c r="Y6" s="41">
        <v>0.464987074685698</v>
      </c>
      <c r="Z6" s="39">
        <v>114585.00000000019</v>
      </c>
      <c r="AA6" s="41">
        <v>0.25553280882038476</v>
      </c>
      <c r="AB6" s="39">
        <v>252239.999999997</v>
      </c>
      <c r="AC6" s="41">
        <v>0.46401168491208028</v>
      </c>
      <c r="AD6" s="39">
        <v>311686.99999999464</v>
      </c>
      <c r="AE6" s="41">
        <v>0.4815773901032287</v>
      </c>
      <c r="AF6" s="60">
        <v>278618.99999999424</v>
      </c>
      <c r="AG6" s="63">
        <v>0.45861322579317937</v>
      </c>
      <c r="AH6" s="60">
        <f>AF6+AD6+AB6+Z6</f>
        <v>957130.99999998603</v>
      </c>
      <c r="AI6" s="63">
        <v>0.46564956165943389</v>
      </c>
      <c r="AJ6" s="60">
        <v>237189.99999999715</v>
      </c>
      <c r="AK6" s="63">
        <v>0.45469532978303484</v>
      </c>
      <c r="AL6" s="60">
        <v>255598.9999999975</v>
      </c>
      <c r="AM6" s="63">
        <v>0.454698120893963</v>
      </c>
      <c r="AN6" s="60">
        <v>283131.99999999674</v>
      </c>
      <c r="AO6" s="63">
        <v>0.46950860557941171</v>
      </c>
      <c r="AP6" s="60">
        <v>775920.99999999139</v>
      </c>
      <c r="AQ6" s="63">
        <v>0.45999203231654845</v>
      </c>
    </row>
    <row r="7" spans="2:43">
      <c r="B7" s="102"/>
      <c r="C7" s="2" t="s">
        <v>30</v>
      </c>
      <c r="D7" s="3">
        <v>199091.99999999724</v>
      </c>
      <c r="E7" s="6">
        <v>0.4106717052120894</v>
      </c>
      <c r="F7" s="3">
        <v>224944.99999999689</v>
      </c>
      <c r="G7" s="6">
        <v>0.40093646009528866</v>
      </c>
      <c r="H7" s="3">
        <v>293968.99999999639</v>
      </c>
      <c r="I7" s="6">
        <v>0.42030216335465087</v>
      </c>
      <c r="J7" s="3">
        <v>263162.99999999715</v>
      </c>
      <c r="K7" s="6">
        <v>0.4186360599408262</v>
      </c>
      <c r="L7" s="3">
        <v>245292.24999999691</v>
      </c>
      <c r="M7" s="6">
        <v>0.41331730898846275</v>
      </c>
      <c r="N7" s="3">
        <v>182837.9999999982</v>
      </c>
      <c r="O7" s="6">
        <v>0.40409134809831959</v>
      </c>
      <c r="P7" s="3">
        <v>126718</v>
      </c>
      <c r="Q7" s="6">
        <v>0.58609844315143889</v>
      </c>
      <c r="R7" s="3">
        <v>217176.99999999674</v>
      </c>
      <c r="S7" s="6">
        <v>0.53475539490401858</v>
      </c>
      <c r="T7" s="39">
        <v>258766.99999999741</v>
      </c>
      <c r="U7" s="41">
        <v>0.48655687029574585</v>
      </c>
      <c r="V7" s="39">
        <v>288916.99999999418</v>
      </c>
      <c r="W7" s="41">
        <v>0.53599826353459479</v>
      </c>
      <c r="X7" s="39">
        <v>905877.99999998685</v>
      </c>
      <c r="Y7" s="41">
        <v>0.53501292531430189</v>
      </c>
      <c r="Z7" s="39">
        <v>220141.99999999732</v>
      </c>
      <c r="AA7" s="41">
        <v>0.49093252693927097</v>
      </c>
      <c r="AB7" s="39">
        <v>291366.99999999389</v>
      </c>
      <c r="AC7" s="41">
        <v>0.53598831508791966</v>
      </c>
      <c r="AD7" s="39">
        <v>335533.99999999057</v>
      </c>
      <c r="AE7" s="41">
        <v>0.51842260989677136</v>
      </c>
      <c r="AF7" s="60">
        <v>328905.99999999045</v>
      </c>
      <c r="AG7" s="63">
        <v>0.5413867742068208</v>
      </c>
      <c r="AH7" s="60">
        <f t="shared" ref="AH7:AH11" si="0">AF7+AD7+AB7+Z7</f>
        <v>1175948.9999999721</v>
      </c>
      <c r="AI7" s="63">
        <v>0.53435043834056617</v>
      </c>
      <c r="AJ7" s="60">
        <v>284455.99999999441</v>
      </c>
      <c r="AK7" s="63">
        <v>0.54530467021696516</v>
      </c>
      <c r="AL7" s="60">
        <v>306529.99999999144</v>
      </c>
      <c r="AM7" s="63">
        <v>0.545301879106037</v>
      </c>
      <c r="AN7" s="60">
        <v>319906.99999999016</v>
      </c>
      <c r="AO7" s="63">
        <v>0.53049139442058824</v>
      </c>
      <c r="AP7" s="60">
        <v>910892.99999997602</v>
      </c>
      <c r="AQ7" s="63">
        <v>0.5400079676834515</v>
      </c>
    </row>
    <row r="8" spans="2:43">
      <c r="B8" s="100" t="s">
        <v>108</v>
      </c>
      <c r="C8" s="2" t="s">
        <v>104</v>
      </c>
      <c r="D8" s="3">
        <v>136993.00000000035</v>
      </c>
      <c r="E8" s="6">
        <v>0.282578651639041</v>
      </c>
      <c r="F8" s="3">
        <v>159088.9999999979</v>
      </c>
      <c r="G8" s="6">
        <v>0.28355633821644655</v>
      </c>
      <c r="H8" s="3">
        <v>213886.9999999979</v>
      </c>
      <c r="I8" s="6">
        <v>0.3058049277761824</v>
      </c>
      <c r="J8" s="3">
        <v>167994.99999999863</v>
      </c>
      <c r="K8" s="6">
        <v>0.26724412204511611</v>
      </c>
      <c r="L8" s="3">
        <v>169490.99999999901</v>
      </c>
      <c r="M8" s="6">
        <v>0.28559224361048302</v>
      </c>
      <c r="N8" s="3">
        <v>123801.99999999876</v>
      </c>
      <c r="O8" s="6">
        <v>0.27361553439256231</v>
      </c>
      <c r="P8" s="3">
        <v>55512.000000000546</v>
      </c>
      <c r="Q8" s="6">
        <v>0.25675513167997438</v>
      </c>
      <c r="R8" s="3">
        <v>102505.00000000031</v>
      </c>
      <c r="S8" s="6">
        <v>0.25239828229802147</v>
      </c>
      <c r="T8" s="39">
        <v>146392.99999999985</v>
      </c>
      <c r="U8" s="41">
        <v>0.27526121921731045</v>
      </c>
      <c r="V8" s="39">
        <v>134655.00000000044</v>
      </c>
      <c r="W8" s="41">
        <v>0.24981169739493539</v>
      </c>
      <c r="X8" s="39">
        <v>439065.00000000116</v>
      </c>
      <c r="Y8" s="41">
        <v>0.25931245714448081</v>
      </c>
      <c r="Z8" s="39">
        <v>104530.00000000042</v>
      </c>
      <c r="AA8" s="41">
        <v>0.23310943409691393</v>
      </c>
      <c r="AB8" s="39">
        <v>136978.00000000026</v>
      </c>
      <c r="AC8" s="41">
        <v>0.25197983101763322</v>
      </c>
      <c r="AD8" s="39">
        <v>180636.99999999817</v>
      </c>
      <c r="AE8" s="41">
        <v>0.27909632104026644</v>
      </c>
      <c r="AF8" s="60">
        <v>150085.99999999843</v>
      </c>
      <c r="AG8" s="63">
        <v>0.24704497757294305</v>
      </c>
      <c r="AH8" s="60">
        <f>AF8+AD8+AB8+Z8</f>
        <v>572230.99999999732</v>
      </c>
      <c r="AI8" s="63">
        <v>0.25916594006771893</v>
      </c>
      <c r="AJ8" s="60">
        <v>134667.00000000017</v>
      </c>
      <c r="AK8" s="63">
        <v>0.25815783117286889</v>
      </c>
      <c r="AL8" s="60">
        <v>138564.00000000023</v>
      </c>
      <c r="AM8" s="63">
        <v>0.24649857950755602</v>
      </c>
      <c r="AN8" s="60">
        <v>163416.99999999831</v>
      </c>
      <c r="AO8" s="63">
        <v>0.27098910684052252</v>
      </c>
      <c r="AP8" s="60">
        <v>436647.99999999872</v>
      </c>
      <c r="AQ8" s="63">
        <v>0.25885960159211813</v>
      </c>
    </row>
    <row r="9" spans="2:43" s="14" customFormat="1">
      <c r="B9" s="101"/>
      <c r="C9" s="2" t="s">
        <v>105</v>
      </c>
      <c r="D9" s="3">
        <v>218389.9999999982</v>
      </c>
      <c r="E9" s="6">
        <v>0.45047813925857211</v>
      </c>
      <c r="F9" s="3">
        <v>256881.99999999747</v>
      </c>
      <c r="G9" s="6">
        <v>0.45786018689989544</v>
      </c>
      <c r="H9" s="3">
        <v>313737.99999999441</v>
      </c>
      <c r="I9" s="6">
        <v>0.44856689013658213</v>
      </c>
      <c r="J9" s="3">
        <v>288256.99999999453</v>
      </c>
      <c r="K9" s="6">
        <v>0.45855524800356079</v>
      </c>
      <c r="L9" s="3">
        <v>269316.74999999616</v>
      </c>
      <c r="M9" s="6">
        <v>0.4537985785344526</v>
      </c>
      <c r="N9" s="3">
        <v>202160.99999999837</v>
      </c>
      <c r="O9" s="6">
        <v>0.44679722499099278</v>
      </c>
      <c r="P9" s="3">
        <v>104836.00000000044</v>
      </c>
      <c r="Q9" s="6">
        <v>0.48488941102467292</v>
      </c>
      <c r="R9" s="3">
        <v>200798.99999999773</v>
      </c>
      <c r="S9" s="6">
        <v>0.4944278102254494</v>
      </c>
      <c r="T9" s="39">
        <v>259989.99999999764</v>
      </c>
      <c r="U9" s="41">
        <v>0.48885646434124552</v>
      </c>
      <c r="V9" s="39">
        <v>267109.9999999982</v>
      </c>
      <c r="W9" s="41">
        <v>0.49554195901496806</v>
      </c>
      <c r="X9" s="39">
        <v>832734.99999999395</v>
      </c>
      <c r="Y9" s="41">
        <v>0.4918145582093929</v>
      </c>
      <c r="Z9" s="39">
        <v>9158.9999999999727</v>
      </c>
      <c r="AA9" s="41">
        <v>2.0425230143438434E-2</v>
      </c>
      <c r="AB9" s="39">
        <v>269945.99999999785</v>
      </c>
      <c r="AC9" s="41">
        <v>0.49658300941673372</v>
      </c>
      <c r="AD9" s="39">
        <v>311396.99999999389</v>
      </c>
      <c r="AE9" s="41">
        <v>0.48112932058755975</v>
      </c>
      <c r="AF9" s="60">
        <v>299104.99999999412</v>
      </c>
      <c r="AG9" s="63">
        <v>0.49233364882103897</v>
      </c>
      <c r="AH9" s="60">
        <f t="shared" si="0"/>
        <v>889606.9999999858</v>
      </c>
      <c r="AI9" s="63">
        <v>0.48985454223376118</v>
      </c>
      <c r="AJ9" s="60">
        <v>252357.99999999764</v>
      </c>
      <c r="AK9" s="63">
        <v>0.48377252006150095</v>
      </c>
      <c r="AL9" s="60">
        <v>275930.99999999744</v>
      </c>
      <c r="AM9" s="63">
        <v>0.49086775455456466</v>
      </c>
      <c r="AN9" s="60">
        <v>286009.99999999552</v>
      </c>
      <c r="AO9" s="63">
        <v>0.4742810995640443</v>
      </c>
      <c r="AP9" s="60">
        <v>814298.99999999069</v>
      </c>
      <c r="AQ9" s="63">
        <v>0.48274379984989835</v>
      </c>
    </row>
    <row r="10" spans="2:43" s="14" customFormat="1">
      <c r="B10" s="101"/>
      <c r="C10" s="2" t="s">
        <v>106</v>
      </c>
      <c r="D10" s="3">
        <v>118700.00000000035</v>
      </c>
      <c r="E10" s="6">
        <v>0.24484525449880079</v>
      </c>
      <c r="F10" s="3">
        <v>133672.00000000032</v>
      </c>
      <c r="G10" s="6">
        <v>0.23825369976597649</v>
      </c>
      <c r="H10" s="3">
        <v>158689.9999999982</v>
      </c>
      <c r="I10" s="6">
        <v>0.22688701972912009</v>
      </c>
      <c r="J10" s="3">
        <v>159430.99999999854</v>
      </c>
      <c r="K10" s="6">
        <v>0.25362062931500856</v>
      </c>
      <c r="L10" s="3">
        <v>142623.24999999933</v>
      </c>
      <c r="M10" s="6">
        <v>0.24032009934756929</v>
      </c>
      <c r="N10" s="3">
        <v>115693.00000000031</v>
      </c>
      <c r="O10" s="6">
        <v>0.25569378540313653</v>
      </c>
      <c r="P10" s="3">
        <v>51838.000000000429</v>
      </c>
      <c r="Q10" s="6">
        <v>0.23976207875822331</v>
      </c>
      <c r="R10" s="3">
        <v>95119.000000000771</v>
      </c>
      <c r="S10" s="6">
        <v>0.23421171858841644</v>
      </c>
      <c r="T10" s="39">
        <v>116372.00000000051</v>
      </c>
      <c r="U10" s="41">
        <v>0.21881304845694138</v>
      </c>
      <c r="V10" s="39">
        <v>127572.00000000042</v>
      </c>
      <c r="W10" s="41">
        <v>0.2366713293978441</v>
      </c>
      <c r="X10" s="39">
        <v>390901.0000000021</v>
      </c>
      <c r="Y10" s="41">
        <v>0.23086672545120876</v>
      </c>
      <c r="Z10" s="39">
        <v>244754.99999999654</v>
      </c>
      <c r="AA10" s="41">
        <v>0.54582129094412257</v>
      </c>
      <c r="AB10" s="39">
        <v>124932.00000000028</v>
      </c>
      <c r="AC10" s="41">
        <v>0.22982044013414538</v>
      </c>
      <c r="AD10" s="39">
        <v>141654.00000000023</v>
      </c>
      <c r="AE10" s="41">
        <v>0.21886496266345418</v>
      </c>
      <c r="AF10" s="60">
        <v>145090.99999999916</v>
      </c>
      <c r="AG10" s="63">
        <v>0.23882309369985238</v>
      </c>
      <c r="AH10" s="60">
        <f t="shared" si="0"/>
        <v>656431.99999999627</v>
      </c>
      <c r="AI10" s="63">
        <v>0.2297552618894112</v>
      </c>
      <c r="AJ10" s="60">
        <v>122169.0000000002</v>
      </c>
      <c r="AK10" s="63">
        <v>0.23419905453123802</v>
      </c>
      <c r="AL10" s="60">
        <v>133426.00000000035</v>
      </c>
      <c r="AM10" s="63">
        <v>0.23735832878218874</v>
      </c>
      <c r="AN10" s="60">
        <v>139086.00000000038</v>
      </c>
      <c r="AO10" s="63">
        <v>0.23064179928661893</v>
      </c>
      <c r="AP10" s="60">
        <v>394681.00000000093</v>
      </c>
      <c r="AQ10" s="63">
        <v>0.233980154302732</v>
      </c>
    </row>
    <row r="11" spans="2:43" s="14" customFormat="1">
      <c r="B11" s="102"/>
      <c r="C11" s="2" t="s">
        <v>107</v>
      </c>
      <c r="D11" s="3">
        <v>10712.99999999996</v>
      </c>
      <c r="E11" s="6">
        <v>2.2097954603585809E-2</v>
      </c>
      <c r="F11" s="3">
        <v>11405.999999999964</v>
      </c>
      <c r="G11" s="6">
        <v>2.0329775117681435E-2</v>
      </c>
      <c r="H11" s="3">
        <v>13107.999999999976</v>
      </c>
      <c r="I11" s="6">
        <v>1.8741162358115411E-2</v>
      </c>
      <c r="J11" s="3">
        <v>12936.999999999978</v>
      </c>
      <c r="K11" s="6">
        <v>2.0580000636314707E-2</v>
      </c>
      <c r="L11" s="3">
        <v>12040.999999999971</v>
      </c>
      <c r="M11" s="6">
        <v>2.0289078507495017E-2</v>
      </c>
      <c r="N11" s="3">
        <v>10810.999999999964</v>
      </c>
      <c r="O11" s="6">
        <v>2.3893455213308431E-2</v>
      </c>
      <c r="P11" s="3">
        <v>4019.9999999999955</v>
      </c>
      <c r="Q11" s="6">
        <v>1.8593378537135857E-2</v>
      </c>
      <c r="R11" s="3">
        <v>7700.9999999999809</v>
      </c>
      <c r="S11" s="6">
        <v>1.8962188888123045E-2</v>
      </c>
      <c r="T11" s="39">
        <v>9077.9999999999709</v>
      </c>
      <c r="U11" s="41">
        <v>1.7069267984498839E-2</v>
      </c>
      <c r="V11" s="39">
        <v>9688.9999999999582</v>
      </c>
      <c r="W11" s="41">
        <v>1.79750141922655E-2</v>
      </c>
      <c r="X11" s="39">
        <v>30487.999999999905</v>
      </c>
      <c r="Y11" s="41">
        <v>1.8006259194927599E-2</v>
      </c>
      <c r="Z11" s="39">
        <v>203660.99999999779</v>
      </c>
      <c r="AA11" s="41">
        <v>0.45417870905587754</v>
      </c>
      <c r="AB11" s="39">
        <v>11750.999999999958</v>
      </c>
      <c r="AC11" s="41">
        <v>2.1616719431501352E-2</v>
      </c>
      <c r="AD11" s="39">
        <v>13532.999999999993</v>
      </c>
      <c r="AE11" s="41">
        <v>2.0909395708730561E-2</v>
      </c>
      <c r="AF11" s="60">
        <v>13242.999999999987</v>
      </c>
      <c r="AG11" s="63">
        <v>2.1798279906177231E-2</v>
      </c>
      <c r="AH11" s="60">
        <f t="shared" si="0"/>
        <v>242187.99999999773</v>
      </c>
      <c r="AI11" s="63">
        <v>2.1224255809120057E-2</v>
      </c>
      <c r="AJ11" s="60">
        <v>12451.999999999993</v>
      </c>
      <c r="AK11" s="63">
        <v>2.3870594234404546E-2</v>
      </c>
      <c r="AL11" s="60">
        <v>14207.999999999984</v>
      </c>
      <c r="AM11" s="63">
        <v>2.527533715570672E-2</v>
      </c>
      <c r="AN11" s="60">
        <v>14525.999999999985</v>
      </c>
      <c r="AO11" s="63">
        <v>2.4087994308826292E-2</v>
      </c>
      <c r="AP11" s="60">
        <v>41185.999999999964</v>
      </c>
      <c r="AQ11" s="63">
        <v>2.441644425526511E-2</v>
      </c>
    </row>
    <row r="12" spans="2:43" s="14" customFormat="1">
      <c r="AF12" s="58"/>
      <c r="AG12" s="58"/>
    </row>
    <row r="13" spans="2:43">
      <c r="B13" s="91" t="s">
        <v>102</v>
      </c>
      <c r="C13" s="92"/>
      <c r="D13" s="93"/>
    </row>
    <row r="14" spans="2:43">
      <c r="D14" s="14"/>
    </row>
    <row r="15" spans="2:43">
      <c r="D15" s="14"/>
    </row>
    <row r="16" spans="2:43" ht="24.75" customHeight="1">
      <c r="B16" s="90" t="s">
        <v>117</v>
      </c>
      <c r="C16" s="90"/>
      <c r="D16" s="90"/>
      <c r="E16" s="90"/>
      <c r="F16" s="90"/>
      <c r="G16" s="90"/>
      <c r="H16" s="90"/>
      <c r="I16" s="90"/>
      <c r="J16" s="90"/>
      <c r="K16" s="90"/>
    </row>
    <row r="17" spans="4:11">
      <c r="D17" s="14"/>
    </row>
    <row r="18" spans="4:11">
      <c r="D18" s="14"/>
    </row>
    <row r="19" spans="4:11">
      <c r="D19" s="14"/>
      <c r="F19" s="14"/>
      <c r="G19" s="14"/>
      <c r="H19" s="14"/>
      <c r="I19" s="14"/>
      <c r="J19" s="14"/>
      <c r="K19" s="14"/>
    </row>
    <row r="20" spans="4:11">
      <c r="D20" s="14"/>
      <c r="F20" s="14"/>
      <c r="G20" s="14"/>
      <c r="H20" s="14"/>
      <c r="I20" s="14"/>
      <c r="J20" s="14"/>
      <c r="K20" s="14"/>
    </row>
    <row r="21" spans="4:11">
      <c r="D21" s="14"/>
      <c r="F21" s="14"/>
      <c r="G21" s="14"/>
      <c r="H21" s="14"/>
      <c r="I21" s="14"/>
      <c r="J21" s="14"/>
      <c r="K21" s="14"/>
    </row>
    <row r="22" spans="4:11">
      <c r="F22" s="14"/>
      <c r="G22" s="14"/>
      <c r="H22" s="14"/>
      <c r="I22" s="14"/>
      <c r="J22" s="14"/>
      <c r="K22" s="14"/>
    </row>
    <row r="23" spans="4:11">
      <c r="F23" s="14"/>
      <c r="G23" s="14"/>
      <c r="H23" s="14"/>
      <c r="I23" s="14"/>
      <c r="J23" s="14"/>
      <c r="K23" s="14"/>
    </row>
    <row r="24" spans="4:11">
      <c r="F24" s="14"/>
      <c r="G24" s="14"/>
      <c r="H24" s="14"/>
      <c r="I24" s="14"/>
      <c r="J24" s="14"/>
      <c r="K24" s="14"/>
    </row>
    <row r="25" spans="4:11">
      <c r="F25" s="14"/>
      <c r="G25" s="14"/>
      <c r="H25" s="14"/>
      <c r="I25" s="14"/>
      <c r="J25" s="14"/>
      <c r="K25" s="14"/>
    </row>
    <row r="26" spans="4:11">
      <c r="F26" s="14"/>
      <c r="G26" s="14"/>
      <c r="H26" s="14"/>
      <c r="I26" s="14"/>
      <c r="J26" s="14"/>
      <c r="K26" s="14"/>
    </row>
  </sheetData>
  <mergeCells count="30">
    <mergeCell ref="AB4:AC4"/>
    <mergeCell ref="AD4:AE4"/>
    <mergeCell ref="AH4:AI4"/>
    <mergeCell ref="Z2:AI3"/>
    <mergeCell ref="Z4:AA4"/>
    <mergeCell ref="AF4:AG4"/>
    <mergeCell ref="X4:Y4"/>
    <mergeCell ref="P2:Y3"/>
    <mergeCell ref="N4:O4"/>
    <mergeCell ref="P4:Q4"/>
    <mergeCell ref="N2:O3"/>
    <mergeCell ref="T4:U4"/>
    <mergeCell ref="V4:W4"/>
    <mergeCell ref="R4:S4"/>
    <mergeCell ref="B16:K16"/>
    <mergeCell ref="B13:D13"/>
    <mergeCell ref="F4:G4"/>
    <mergeCell ref="B8:B11"/>
    <mergeCell ref="D4:E4"/>
    <mergeCell ref="B6:B7"/>
    <mergeCell ref="B2:C5"/>
    <mergeCell ref="H4:I4"/>
    <mergeCell ref="J4:K4"/>
    <mergeCell ref="D2:M3"/>
    <mergeCell ref="L4:M4"/>
    <mergeCell ref="AJ2:AQ3"/>
    <mergeCell ref="AP4:AQ4"/>
    <mergeCell ref="AJ4:AK4"/>
    <mergeCell ref="AL4:AM4"/>
    <mergeCell ref="AN4:AO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21"/>
  <sheetViews>
    <sheetView workbookViewId="0">
      <pane xSplit="2" ySplit="5" topLeftCell="AF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42578125" customWidth="1"/>
    <col min="2" max="2" width="31.85546875" customWidth="1"/>
    <col min="3" max="3" width="12.5703125" bestFit="1" customWidth="1"/>
    <col min="7" max="7" width="12.42578125" customWidth="1"/>
    <col min="8" max="8" width="12.28515625" customWidth="1"/>
    <col min="9" max="14" width="12.5703125" customWidth="1"/>
    <col min="15" max="18" width="13.140625" customWidth="1"/>
    <col min="19" max="22" width="13.140625" style="14" customWidth="1"/>
    <col min="23" max="24" width="13.140625" customWidth="1"/>
    <col min="25" max="30" width="14.85546875" customWidth="1"/>
    <col min="31" max="32" width="14.85546875" style="58" customWidth="1"/>
    <col min="33" max="34" width="14.85546875" customWidth="1"/>
    <col min="35" max="35" width="12.140625" customWidth="1"/>
    <col min="36" max="36" width="11.28515625" customWidth="1"/>
    <col min="37" max="37" width="13.140625" customWidth="1"/>
    <col min="38" max="38" width="14.5703125" customWidth="1"/>
    <col min="39" max="39" width="15.5703125" customWidth="1"/>
    <col min="40" max="40" width="12.85546875" customWidth="1"/>
    <col min="41" max="41" width="18.5703125" customWidth="1"/>
    <col min="42" max="42" width="11.140625" customWidth="1"/>
  </cols>
  <sheetData>
    <row r="2" spans="2:42" ht="18.75" customHeight="1">
      <c r="B2" s="94" t="s">
        <v>98</v>
      </c>
      <c r="C2" s="97">
        <v>2019</v>
      </c>
      <c r="D2" s="98"/>
      <c r="E2" s="98"/>
      <c r="F2" s="98"/>
      <c r="G2" s="98"/>
      <c r="H2" s="98"/>
      <c r="I2" s="99"/>
      <c r="J2" s="99"/>
      <c r="K2" s="99"/>
      <c r="L2" s="99"/>
      <c r="M2" s="82">
        <v>2020</v>
      </c>
      <c r="N2" s="84"/>
      <c r="O2" s="82">
        <v>2022</v>
      </c>
      <c r="P2" s="83"/>
      <c r="Q2" s="83"/>
      <c r="R2" s="83"/>
      <c r="S2" s="83"/>
      <c r="T2" s="83"/>
      <c r="U2" s="83"/>
      <c r="V2" s="83"/>
      <c r="W2" s="83"/>
      <c r="X2" s="84"/>
      <c r="Y2" s="97">
        <v>2023</v>
      </c>
      <c r="Z2" s="98"/>
      <c r="AA2" s="98"/>
      <c r="AB2" s="98"/>
      <c r="AC2" s="98"/>
      <c r="AD2" s="98"/>
      <c r="AE2" s="98"/>
      <c r="AF2" s="98"/>
      <c r="AG2" s="98"/>
      <c r="AH2" s="98"/>
      <c r="AI2" s="82">
        <v>2024</v>
      </c>
      <c r="AJ2" s="83"/>
      <c r="AK2" s="83"/>
      <c r="AL2" s="83"/>
      <c r="AM2" s="83"/>
      <c r="AN2" s="83"/>
      <c r="AO2" s="83"/>
      <c r="AP2" s="84"/>
    </row>
    <row r="3" spans="2:42">
      <c r="B3" s="95"/>
      <c r="C3" s="97"/>
      <c r="D3" s="98"/>
      <c r="E3" s="98"/>
      <c r="F3" s="98"/>
      <c r="G3" s="98"/>
      <c r="H3" s="98"/>
      <c r="I3" s="99"/>
      <c r="J3" s="99"/>
      <c r="K3" s="99"/>
      <c r="L3" s="99"/>
      <c r="M3" s="85"/>
      <c r="N3" s="87"/>
      <c r="O3" s="85"/>
      <c r="P3" s="86"/>
      <c r="Q3" s="86"/>
      <c r="R3" s="86"/>
      <c r="S3" s="86"/>
      <c r="T3" s="86"/>
      <c r="U3" s="86"/>
      <c r="V3" s="86"/>
      <c r="W3" s="86"/>
      <c r="X3" s="87"/>
      <c r="Y3" s="85"/>
      <c r="Z3" s="86"/>
      <c r="AA3" s="86"/>
      <c r="AB3" s="86"/>
      <c r="AC3" s="86"/>
      <c r="AD3" s="86"/>
      <c r="AE3" s="86"/>
      <c r="AF3" s="86"/>
      <c r="AG3" s="86"/>
      <c r="AH3" s="86"/>
      <c r="AI3" s="85"/>
      <c r="AJ3" s="86"/>
      <c r="AK3" s="86"/>
      <c r="AL3" s="86"/>
      <c r="AM3" s="86"/>
      <c r="AN3" s="86"/>
      <c r="AO3" s="86"/>
      <c r="AP3" s="87"/>
    </row>
    <row r="4" spans="2:42">
      <c r="B4" s="95"/>
      <c r="C4" s="88" t="s">
        <v>0</v>
      </c>
      <c r="D4" s="89"/>
      <c r="E4" s="88" t="s">
        <v>103</v>
      </c>
      <c r="F4" s="89"/>
      <c r="G4" s="88" t="s">
        <v>110</v>
      </c>
      <c r="H4" s="89"/>
      <c r="I4" s="88" t="s">
        <v>112</v>
      </c>
      <c r="J4" s="89"/>
      <c r="K4" s="88" t="s">
        <v>111</v>
      </c>
      <c r="L4" s="89"/>
      <c r="M4" s="88" t="s">
        <v>0</v>
      </c>
      <c r="N4" s="89"/>
      <c r="O4" s="88" t="s">
        <v>0</v>
      </c>
      <c r="P4" s="89"/>
      <c r="Q4" s="88" t="s">
        <v>103</v>
      </c>
      <c r="R4" s="89"/>
      <c r="S4" s="88" t="s">
        <v>110</v>
      </c>
      <c r="T4" s="89"/>
      <c r="U4" s="88" t="s">
        <v>112</v>
      </c>
      <c r="V4" s="89"/>
      <c r="W4" s="88" t="s">
        <v>111</v>
      </c>
      <c r="X4" s="89"/>
      <c r="Y4" s="88" t="s">
        <v>0</v>
      </c>
      <c r="Z4" s="89"/>
      <c r="AA4" s="88" t="s">
        <v>103</v>
      </c>
      <c r="AB4" s="89"/>
      <c r="AC4" s="88" t="s">
        <v>110</v>
      </c>
      <c r="AD4" s="89"/>
      <c r="AE4" s="88" t="s">
        <v>112</v>
      </c>
      <c r="AF4" s="89"/>
      <c r="AG4" s="88" t="s">
        <v>111</v>
      </c>
      <c r="AH4" s="89"/>
      <c r="AI4" s="88" t="s">
        <v>0</v>
      </c>
      <c r="AJ4" s="89"/>
      <c r="AK4" s="88" t="s">
        <v>103</v>
      </c>
      <c r="AL4" s="89"/>
      <c r="AM4" s="88" t="s">
        <v>110</v>
      </c>
      <c r="AN4" s="89"/>
      <c r="AO4" s="88" t="s">
        <v>111</v>
      </c>
      <c r="AP4" s="89"/>
    </row>
    <row r="5" spans="2:42">
      <c r="B5" s="96"/>
      <c r="C5" s="16" t="s">
        <v>2</v>
      </c>
      <c r="D5" s="16" t="s">
        <v>1</v>
      </c>
      <c r="E5" s="19" t="s">
        <v>2</v>
      </c>
      <c r="F5" s="19" t="s">
        <v>1</v>
      </c>
      <c r="G5" s="25" t="s">
        <v>2</v>
      </c>
      <c r="H5" s="25" t="s">
        <v>1</v>
      </c>
      <c r="I5" s="26" t="s">
        <v>2</v>
      </c>
      <c r="J5" s="26" t="s">
        <v>1</v>
      </c>
      <c r="K5" s="26" t="s">
        <v>2</v>
      </c>
      <c r="L5" s="26" t="s">
        <v>1</v>
      </c>
      <c r="M5" s="26" t="s">
        <v>2</v>
      </c>
      <c r="N5" s="26" t="s">
        <v>1</v>
      </c>
      <c r="O5" s="26" t="s">
        <v>2</v>
      </c>
      <c r="P5" s="26" t="s">
        <v>1</v>
      </c>
      <c r="Q5" s="26" t="s">
        <v>2</v>
      </c>
      <c r="R5" s="26" t="s">
        <v>1</v>
      </c>
      <c r="S5" s="34" t="s">
        <v>2</v>
      </c>
      <c r="T5" s="34" t="s">
        <v>119</v>
      </c>
      <c r="U5" s="48" t="s">
        <v>2</v>
      </c>
      <c r="V5" s="48" t="s">
        <v>119</v>
      </c>
      <c r="W5" s="26" t="s">
        <v>2</v>
      </c>
      <c r="X5" s="26" t="s">
        <v>1</v>
      </c>
      <c r="Y5" s="45" t="s">
        <v>2</v>
      </c>
      <c r="Z5" s="45" t="s">
        <v>1</v>
      </c>
      <c r="AA5" s="51" t="s">
        <v>2</v>
      </c>
      <c r="AB5" s="51" t="s">
        <v>1</v>
      </c>
      <c r="AC5" s="51" t="s">
        <v>2</v>
      </c>
      <c r="AD5" s="51" t="s">
        <v>1</v>
      </c>
      <c r="AE5" s="65" t="s">
        <v>2</v>
      </c>
      <c r="AF5" s="65" t="s">
        <v>1</v>
      </c>
      <c r="AG5" s="51" t="s">
        <v>2</v>
      </c>
      <c r="AH5" s="51" t="s">
        <v>1</v>
      </c>
      <c r="AI5" s="69" t="s">
        <v>2</v>
      </c>
      <c r="AJ5" s="69" t="s">
        <v>1</v>
      </c>
      <c r="AK5" s="69" t="s">
        <v>2</v>
      </c>
      <c r="AL5" s="69" t="s">
        <v>1</v>
      </c>
      <c r="AM5" s="69" t="s">
        <v>2</v>
      </c>
      <c r="AN5" s="69" t="s">
        <v>1</v>
      </c>
      <c r="AO5" s="69" t="s">
        <v>2</v>
      </c>
      <c r="AP5" s="69" t="s">
        <v>1</v>
      </c>
    </row>
    <row r="6" spans="2:42">
      <c r="B6" s="2" t="s">
        <v>31</v>
      </c>
      <c r="C6" s="3">
        <v>211457</v>
      </c>
      <c r="D6" s="6">
        <v>0.436</v>
      </c>
      <c r="E6" s="3">
        <v>260861</v>
      </c>
      <c r="F6" s="6">
        <v>0.46500000000000002</v>
      </c>
      <c r="G6" s="3">
        <v>312934</v>
      </c>
      <c r="H6" s="6">
        <v>0.44741609178968439</v>
      </c>
      <c r="I6" s="3">
        <v>261249</v>
      </c>
      <c r="J6" s="6">
        <v>0.41599999999999998</v>
      </c>
      <c r="K6" s="3">
        <v>1046501</v>
      </c>
      <c r="L6" s="6">
        <v>0.441</v>
      </c>
      <c r="M6" s="3">
        <v>185472</v>
      </c>
      <c r="N6" s="6">
        <v>0.40991276711892799</v>
      </c>
      <c r="O6" s="3">
        <v>100292</v>
      </c>
      <c r="P6" s="6">
        <v>0.46400000000000002</v>
      </c>
      <c r="Q6" s="3">
        <v>204206</v>
      </c>
      <c r="R6" s="6">
        <v>0.503</v>
      </c>
      <c r="S6" s="39">
        <v>265462</v>
      </c>
      <c r="T6" s="41">
        <v>0.499</v>
      </c>
      <c r="U6" s="39">
        <v>247108</v>
      </c>
      <c r="V6" s="41">
        <v>0.45800000000000002</v>
      </c>
      <c r="W6" s="39">
        <v>817069</v>
      </c>
      <c r="X6" s="41">
        <v>0.48299999999999998</v>
      </c>
      <c r="Y6" s="39">
        <v>199334</v>
      </c>
      <c r="Z6" s="41">
        <v>0.44500000000000001</v>
      </c>
      <c r="AA6" s="39">
        <v>253249</v>
      </c>
      <c r="AB6" s="41">
        <v>0.46600000000000003</v>
      </c>
      <c r="AC6" s="39">
        <v>314501</v>
      </c>
      <c r="AD6" s="41">
        <v>0.48599999999999999</v>
      </c>
      <c r="AE6" s="60">
        <v>276905</v>
      </c>
      <c r="AF6" s="63">
        <v>0.45600000000000002</v>
      </c>
      <c r="AG6" s="60">
        <f>AE6+AC6+AA6+Y6</f>
        <v>1043989</v>
      </c>
      <c r="AH6" s="63">
        <v>0.46466236626907348</v>
      </c>
      <c r="AI6" s="60">
        <v>84781</v>
      </c>
      <c r="AJ6" s="63">
        <v>0.16300000000000001</v>
      </c>
      <c r="AK6" s="60">
        <v>97606</v>
      </c>
      <c r="AL6" s="63">
        <v>0.17399999999999999</v>
      </c>
      <c r="AM6" s="60">
        <v>129331</v>
      </c>
      <c r="AN6" s="63">
        <v>0.214</v>
      </c>
      <c r="AO6" s="60">
        <v>311718</v>
      </c>
      <c r="AP6" s="63">
        <v>0.18479690114025613</v>
      </c>
    </row>
    <row r="7" spans="2:42">
      <c r="B7" s="2" t="s">
        <v>32</v>
      </c>
      <c r="C7" s="3">
        <v>36140</v>
      </c>
      <c r="D7" s="6">
        <v>7.4999999999999997E-2</v>
      </c>
      <c r="E7" s="3">
        <v>34045</v>
      </c>
      <c r="F7" s="6">
        <v>6.0999999999999999E-2</v>
      </c>
      <c r="G7" s="3">
        <v>39565</v>
      </c>
      <c r="H7" s="6">
        <v>5.6567895056653682E-2</v>
      </c>
      <c r="I7" s="3">
        <v>39561</v>
      </c>
      <c r="J7" s="6">
        <v>6.3E-2</v>
      </c>
      <c r="K7" s="3">
        <v>149312</v>
      </c>
      <c r="L7" s="6">
        <v>6.3E-2</v>
      </c>
      <c r="M7" s="3">
        <v>21386</v>
      </c>
      <c r="N7" s="6">
        <v>4.726532542704772E-2</v>
      </c>
      <c r="O7" s="3">
        <v>15076</v>
      </c>
      <c r="P7" s="6">
        <v>7.0000000000000007E-2</v>
      </c>
      <c r="Q7" s="3">
        <v>20912</v>
      </c>
      <c r="R7" s="6">
        <v>5.0999999999999997E-2</v>
      </c>
      <c r="S7" s="39">
        <v>22260</v>
      </c>
      <c r="T7" s="41">
        <v>4.2000000000000003E-2</v>
      </c>
      <c r="U7" s="39">
        <v>37514</v>
      </c>
      <c r="V7" s="41">
        <v>7.0000000000000007E-2</v>
      </c>
      <c r="W7" s="39">
        <v>95762</v>
      </c>
      <c r="X7" s="41">
        <v>5.7000000000000002E-2</v>
      </c>
      <c r="Y7" s="39">
        <v>32103</v>
      </c>
      <c r="Z7" s="41">
        <v>7.1999999999999995E-2</v>
      </c>
      <c r="AA7" s="39">
        <v>30294</v>
      </c>
      <c r="AB7" s="41">
        <v>5.6000000000000001E-2</v>
      </c>
      <c r="AC7" s="39">
        <v>32815</v>
      </c>
      <c r="AD7" s="41">
        <v>5.0999999999999997E-2</v>
      </c>
      <c r="AE7" s="60">
        <v>28584</v>
      </c>
      <c r="AF7" s="63">
        <v>4.7E-2</v>
      </c>
      <c r="AG7" s="60">
        <f t="shared" ref="AG7:AG14" si="0">AE7+AC7+AA7+Y7</f>
        <v>123796</v>
      </c>
      <c r="AH7" s="63">
        <v>5.5099567423264252E-2</v>
      </c>
      <c r="AI7" s="60">
        <v>180748</v>
      </c>
      <c r="AJ7" s="63">
        <v>0.34599999999999997</v>
      </c>
      <c r="AK7" s="60">
        <v>191196</v>
      </c>
      <c r="AL7" s="63">
        <v>0.34</v>
      </c>
      <c r="AM7" s="60">
        <v>193217</v>
      </c>
      <c r="AN7" s="63">
        <v>0.32</v>
      </c>
      <c r="AO7" s="60">
        <v>565161</v>
      </c>
      <c r="AP7" s="63">
        <v>0.33504642479846625</v>
      </c>
    </row>
    <row r="8" spans="2:42">
      <c r="B8" s="2" t="s">
        <v>33</v>
      </c>
      <c r="C8" s="3">
        <v>67976</v>
      </c>
      <c r="D8" s="6">
        <v>0.14000000000000001</v>
      </c>
      <c r="E8" s="3">
        <v>70462</v>
      </c>
      <c r="F8" s="6">
        <v>0.126</v>
      </c>
      <c r="G8" s="3">
        <v>109462</v>
      </c>
      <c r="H8" s="6">
        <v>0.15650284161990205</v>
      </c>
      <c r="I8" s="3">
        <v>102161</v>
      </c>
      <c r="J8" s="6">
        <v>0.16300000000000001</v>
      </c>
      <c r="K8" s="3">
        <v>350060</v>
      </c>
      <c r="L8" s="6">
        <v>0.14699999999999999</v>
      </c>
      <c r="M8" s="3">
        <v>89838</v>
      </c>
      <c r="N8" s="6">
        <v>0.19855149657323076</v>
      </c>
      <c r="O8" s="3">
        <v>28858</v>
      </c>
      <c r="P8" s="6">
        <v>0.13300000000000001</v>
      </c>
      <c r="Q8" s="3">
        <v>52389</v>
      </c>
      <c r="R8" s="6">
        <v>0.129</v>
      </c>
      <c r="S8" s="39">
        <v>73580</v>
      </c>
      <c r="T8" s="41">
        <v>0.13800000000000001</v>
      </c>
      <c r="U8" s="39">
        <v>84013</v>
      </c>
      <c r="V8" s="41">
        <v>0.156</v>
      </c>
      <c r="W8" s="39">
        <v>238841</v>
      </c>
      <c r="X8" s="41">
        <v>0.14099999999999999</v>
      </c>
      <c r="Y8" s="39">
        <v>72672</v>
      </c>
      <c r="Z8" s="41">
        <v>0.16200000000000001</v>
      </c>
      <c r="AA8" s="39">
        <v>89597</v>
      </c>
      <c r="AB8" s="41">
        <v>0.16500000000000001</v>
      </c>
      <c r="AC8" s="39">
        <v>94767</v>
      </c>
      <c r="AD8" s="41">
        <v>0.14599999999999999</v>
      </c>
      <c r="AE8" s="60">
        <v>92136</v>
      </c>
      <c r="AF8" s="63">
        <v>0.152</v>
      </c>
      <c r="AG8" s="60">
        <f t="shared" si="0"/>
        <v>349172</v>
      </c>
      <c r="AH8" s="63">
        <v>0.15541072535716846</v>
      </c>
      <c r="AI8" s="60">
        <v>5616</v>
      </c>
      <c r="AJ8" s="63">
        <v>1.0999999999999999E-2</v>
      </c>
      <c r="AK8" s="60">
        <v>7973</v>
      </c>
      <c r="AL8" s="63">
        <v>1.4E-2</v>
      </c>
      <c r="AM8" s="60">
        <v>7584</v>
      </c>
      <c r="AN8" s="63">
        <v>1.2999999999999999E-2</v>
      </c>
      <c r="AO8" s="60">
        <v>21173</v>
      </c>
      <c r="AP8" s="63">
        <v>1.255206561007912E-2</v>
      </c>
    </row>
    <row r="9" spans="2:42">
      <c r="B9" s="2" t="s">
        <v>34</v>
      </c>
      <c r="C9" s="3">
        <v>33230</v>
      </c>
      <c r="D9" s="6">
        <v>6.9000000000000006E-2</v>
      </c>
      <c r="E9" s="3">
        <v>30512</v>
      </c>
      <c r="F9" s="6">
        <v>5.3999999999999999E-2</v>
      </c>
      <c r="G9" s="3">
        <v>46600</v>
      </c>
      <c r="H9" s="6">
        <v>6.6626157200557604E-2</v>
      </c>
      <c r="I9" s="3">
        <v>48885</v>
      </c>
      <c r="J9" s="6">
        <v>7.8E-2</v>
      </c>
      <c r="K9" s="3">
        <v>159227</v>
      </c>
      <c r="L9" s="6">
        <v>6.7000000000000004E-2</v>
      </c>
      <c r="M9" s="3">
        <v>28659</v>
      </c>
      <c r="N9" s="6">
        <v>6.3339425858681409E-2</v>
      </c>
      <c r="O9" s="3">
        <v>16309</v>
      </c>
      <c r="P9" s="6">
        <v>7.4999999999999997E-2</v>
      </c>
      <c r="Q9" s="3">
        <v>26907</v>
      </c>
      <c r="R9" s="6">
        <v>6.6000000000000003E-2</v>
      </c>
      <c r="S9" s="39">
        <v>25418</v>
      </c>
      <c r="T9" s="41">
        <v>4.8000000000000001E-2</v>
      </c>
      <c r="U9" s="39">
        <v>41057</v>
      </c>
      <c r="V9" s="41">
        <v>7.5999999999999998E-2</v>
      </c>
      <c r="W9" s="39">
        <v>109691</v>
      </c>
      <c r="X9" s="41">
        <v>6.5000000000000002E-2</v>
      </c>
      <c r="Y9" s="39">
        <v>30187</v>
      </c>
      <c r="Z9" s="41">
        <v>6.7000000000000004E-2</v>
      </c>
      <c r="AA9" s="39">
        <v>38152</v>
      </c>
      <c r="AB9" s="41">
        <v>7.0000000000000007E-2</v>
      </c>
      <c r="AC9" s="39">
        <v>48159</v>
      </c>
      <c r="AD9" s="41">
        <v>7.3999999999999996E-2</v>
      </c>
      <c r="AE9" s="60">
        <v>50189</v>
      </c>
      <c r="AF9" s="63">
        <v>8.3000000000000004E-2</v>
      </c>
      <c r="AG9" s="60">
        <f t="shared" si="0"/>
        <v>166687</v>
      </c>
      <c r="AH9" s="63">
        <v>7.4189647444841911E-2</v>
      </c>
      <c r="AI9" s="60">
        <v>15241</v>
      </c>
      <c r="AJ9" s="63">
        <v>2.9000000000000001E-2</v>
      </c>
      <c r="AK9" s="60">
        <v>15331</v>
      </c>
      <c r="AL9" s="63">
        <v>2.7E-2</v>
      </c>
      <c r="AM9" s="60">
        <v>9078</v>
      </c>
      <c r="AN9" s="63">
        <v>1.4999999999999999E-2</v>
      </c>
      <c r="AO9" s="60">
        <v>39650</v>
      </c>
      <c r="AP9" s="63">
        <v>2.3505851860371092E-2</v>
      </c>
    </row>
    <row r="10" spans="2:42">
      <c r="B10" s="2" t="s">
        <v>35</v>
      </c>
      <c r="C10" s="3">
        <v>61603</v>
      </c>
      <c r="D10" s="6">
        <v>0.127</v>
      </c>
      <c r="E10" s="3">
        <v>70222</v>
      </c>
      <c r="F10" s="6">
        <v>0.125</v>
      </c>
      <c r="G10" s="3">
        <v>74006</v>
      </c>
      <c r="H10" s="6">
        <v>0.10580977231297137</v>
      </c>
      <c r="I10" s="3">
        <v>58343</v>
      </c>
      <c r="J10" s="6">
        <v>9.2999999999999999E-2</v>
      </c>
      <c r="K10" s="3">
        <v>264173</v>
      </c>
      <c r="L10" s="6">
        <v>0.111</v>
      </c>
      <c r="M10" s="3">
        <v>39985</v>
      </c>
      <c r="N10" s="6">
        <v>8.8371085626134063E-2</v>
      </c>
      <c r="O10" s="3">
        <v>22801</v>
      </c>
      <c r="P10" s="6">
        <v>0.105</v>
      </c>
      <c r="Q10" s="3">
        <v>35668</v>
      </c>
      <c r="R10" s="6">
        <v>8.7999999999999995E-2</v>
      </c>
      <c r="S10" s="39">
        <v>44120</v>
      </c>
      <c r="T10" s="41">
        <v>8.3000000000000004E-2</v>
      </c>
      <c r="U10" s="39">
        <v>40160</v>
      </c>
      <c r="V10" s="41">
        <v>7.4999999999999997E-2</v>
      </c>
      <c r="W10" s="39">
        <v>142748</v>
      </c>
      <c r="X10" s="41">
        <v>8.4000000000000005E-2</v>
      </c>
      <c r="Y10" s="39">
        <v>29845</v>
      </c>
      <c r="Z10" s="41">
        <v>6.7000000000000004E-2</v>
      </c>
      <c r="AA10" s="39">
        <v>38977</v>
      </c>
      <c r="AB10" s="41">
        <v>7.1999999999999995E-2</v>
      </c>
      <c r="AC10" s="39">
        <v>38728</v>
      </c>
      <c r="AD10" s="41">
        <v>0.06</v>
      </c>
      <c r="AE10" s="60">
        <v>44714</v>
      </c>
      <c r="AF10" s="63">
        <v>7.3999999999999996E-2</v>
      </c>
      <c r="AG10" s="60">
        <f t="shared" si="0"/>
        <v>152264</v>
      </c>
      <c r="AH10" s="63">
        <v>6.7770206906005909E-2</v>
      </c>
      <c r="AI10" s="60">
        <v>528</v>
      </c>
      <c r="AJ10" s="63">
        <v>1E-3</v>
      </c>
      <c r="AK10" s="60">
        <v>118</v>
      </c>
      <c r="AL10" s="63">
        <v>0</v>
      </c>
      <c r="AM10" s="60">
        <v>1121</v>
      </c>
      <c r="AN10" s="63">
        <v>2E-3</v>
      </c>
      <c r="AO10" s="60">
        <v>1767</v>
      </c>
      <c r="AP10" s="63">
        <v>1.0475369542818592E-3</v>
      </c>
    </row>
    <row r="11" spans="2:42">
      <c r="B11" s="2" t="s">
        <v>36</v>
      </c>
      <c r="C11" s="3">
        <v>37020</v>
      </c>
      <c r="D11" s="6">
        <v>7.5999999999999998E-2</v>
      </c>
      <c r="E11" s="3">
        <v>42230</v>
      </c>
      <c r="F11" s="6">
        <v>7.4999999999999997E-2</v>
      </c>
      <c r="G11" s="3">
        <v>56341</v>
      </c>
      <c r="H11" s="6">
        <v>8.0553311648854417E-2</v>
      </c>
      <c r="I11" s="3">
        <v>67673</v>
      </c>
      <c r="J11" s="6">
        <v>0.108</v>
      </c>
      <c r="K11" s="3">
        <v>203263</v>
      </c>
      <c r="L11" s="6">
        <v>8.5999999999999993E-2</v>
      </c>
      <c r="M11" s="3">
        <v>56309</v>
      </c>
      <c r="N11" s="6">
        <v>0.12444885483361218</v>
      </c>
      <c r="O11" s="3">
        <v>17387</v>
      </c>
      <c r="P11" s="6">
        <v>0.08</v>
      </c>
      <c r="Q11" s="3">
        <v>39276</v>
      </c>
      <c r="R11" s="6">
        <v>9.7000000000000003E-2</v>
      </c>
      <c r="S11" s="39">
        <v>55215</v>
      </c>
      <c r="T11" s="41">
        <v>0.104</v>
      </c>
      <c r="U11" s="39">
        <v>51431</v>
      </c>
      <c r="V11" s="41">
        <v>9.5000000000000001E-2</v>
      </c>
      <c r="W11" s="39">
        <v>163310</v>
      </c>
      <c r="X11" s="41">
        <v>9.6000000000000002E-2</v>
      </c>
      <c r="Y11" s="39">
        <v>42590</v>
      </c>
      <c r="Z11" s="41">
        <v>9.5000000000000001E-2</v>
      </c>
      <c r="AA11" s="39">
        <v>51114</v>
      </c>
      <c r="AB11" s="41">
        <v>9.4E-2</v>
      </c>
      <c r="AC11" s="39">
        <v>53019</v>
      </c>
      <c r="AD11" s="41">
        <v>8.2000000000000003E-2</v>
      </c>
      <c r="AE11" s="60">
        <v>58377</v>
      </c>
      <c r="AF11" s="63">
        <v>9.6000000000000002E-2</v>
      </c>
      <c r="AG11" s="60">
        <f t="shared" si="0"/>
        <v>205100</v>
      </c>
      <c r="AH11" s="63">
        <v>9.1286643175155072E-2</v>
      </c>
      <c r="AI11" s="60">
        <v>175893</v>
      </c>
      <c r="AJ11" s="63">
        <v>0.33700000000000002</v>
      </c>
      <c r="AK11" s="60">
        <v>184993</v>
      </c>
      <c r="AL11" s="63">
        <v>0.32900000000000001</v>
      </c>
      <c r="AM11" s="60">
        <v>191240</v>
      </c>
      <c r="AN11" s="63">
        <v>0.317</v>
      </c>
      <c r="AO11" s="60">
        <v>552126</v>
      </c>
      <c r="AP11" s="63">
        <v>0.32731883894726982</v>
      </c>
    </row>
    <row r="12" spans="2:42">
      <c r="B12" s="2" t="s">
        <v>37</v>
      </c>
      <c r="C12" s="3">
        <v>34833</v>
      </c>
      <c r="D12" s="6">
        <v>7.1999999999999995E-2</v>
      </c>
      <c r="E12" s="3">
        <v>51944</v>
      </c>
      <c r="F12" s="6">
        <v>9.2999999999999999E-2</v>
      </c>
      <c r="G12" s="3">
        <v>57430</v>
      </c>
      <c r="H12" s="6">
        <v>8.2110304893305217E-2</v>
      </c>
      <c r="I12" s="3">
        <v>42808</v>
      </c>
      <c r="J12" s="6">
        <v>6.8000000000000005E-2</v>
      </c>
      <c r="K12" s="3">
        <v>187014</v>
      </c>
      <c r="L12" s="6">
        <v>7.9000000000000001E-2</v>
      </c>
      <c r="M12" s="3">
        <v>29856</v>
      </c>
      <c r="N12" s="6">
        <v>6.5984922657342973E-2</v>
      </c>
      <c r="O12" s="3">
        <v>14521</v>
      </c>
      <c r="P12" s="6">
        <v>6.7000000000000004E-2</v>
      </c>
      <c r="Q12" s="3">
        <v>25153</v>
      </c>
      <c r="R12" s="6">
        <v>6.2E-2</v>
      </c>
      <c r="S12" s="39">
        <v>45076</v>
      </c>
      <c r="T12" s="41">
        <v>8.5000000000000006E-2</v>
      </c>
      <c r="U12" s="39">
        <v>36474</v>
      </c>
      <c r="V12" s="41">
        <v>6.8000000000000005E-2</v>
      </c>
      <c r="W12" s="39">
        <v>121225</v>
      </c>
      <c r="X12" s="41">
        <v>7.1999999999999995E-2</v>
      </c>
      <c r="Y12" s="39">
        <v>41352</v>
      </c>
      <c r="Z12" s="41">
        <v>9.1999999999999998E-2</v>
      </c>
      <c r="AA12" s="39">
        <v>41579</v>
      </c>
      <c r="AB12" s="41">
        <v>7.5999999999999998E-2</v>
      </c>
      <c r="AC12" s="39">
        <v>63151</v>
      </c>
      <c r="AD12" s="41">
        <v>9.8000000000000004E-2</v>
      </c>
      <c r="AE12" s="60">
        <v>56009</v>
      </c>
      <c r="AF12" s="63">
        <v>9.1999999999999998E-2</v>
      </c>
      <c r="AG12" s="60">
        <f t="shared" si="0"/>
        <v>202091</v>
      </c>
      <c r="AH12" s="63">
        <v>8.9947386669479601E-2</v>
      </c>
      <c r="AI12" s="60">
        <v>49704</v>
      </c>
      <c r="AJ12" s="63">
        <v>9.5000000000000001E-2</v>
      </c>
      <c r="AK12" s="60">
        <v>60925</v>
      </c>
      <c r="AL12" s="63">
        <v>0.108</v>
      </c>
      <c r="AM12" s="60">
        <v>64825</v>
      </c>
      <c r="AN12" s="63">
        <v>0.107</v>
      </c>
      <c r="AO12" s="60">
        <v>175454</v>
      </c>
      <c r="AP12" s="63">
        <v>0.10401502477451574</v>
      </c>
    </row>
    <row r="13" spans="2:42">
      <c r="B13" s="2" t="s">
        <v>27</v>
      </c>
      <c r="C13" s="3">
        <v>0</v>
      </c>
      <c r="D13" s="6">
        <v>0</v>
      </c>
      <c r="E13" s="3">
        <v>0</v>
      </c>
      <c r="F13" s="6">
        <v>0</v>
      </c>
      <c r="G13" s="3">
        <v>0</v>
      </c>
      <c r="H13" s="6">
        <v>0</v>
      </c>
      <c r="I13" s="3">
        <v>0</v>
      </c>
      <c r="J13" s="6">
        <v>0</v>
      </c>
      <c r="K13" s="3">
        <v>0</v>
      </c>
      <c r="L13" s="6">
        <v>0</v>
      </c>
      <c r="M13" s="3">
        <v>962</v>
      </c>
      <c r="N13" s="6">
        <v>2.1261219050229077E-3</v>
      </c>
      <c r="O13" s="3">
        <v>0</v>
      </c>
      <c r="P13" s="6">
        <v>0</v>
      </c>
      <c r="Q13" s="3">
        <v>0</v>
      </c>
      <c r="R13" s="6">
        <v>0</v>
      </c>
      <c r="S13" s="39">
        <v>250</v>
      </c>
      <c r="T13" s="41">
        <v>0</v>
      </c>
      <c r="U13" s="39">
        <v>0</v>
      </c>
      <c r="V13" s="41">
        <v>0</v>
      </c>
      <c r="W13" s="39">
        <v>413</v>
      </c>
      <c r="X13" s="41">
        <v>0</v>
      </c>
      <c r="Y13" s="39">
        <v>0</v>
      </c>
      <c r="Z13" s="41">
        <v>0</v>
      </c>
      <c r="AA13" s="39">
        <v>0</v>
      </c>
      <c r="AB13" s="41">
        <v>0</v>
      </c>
      <c r="AC13" s="39">
        <v>0</v>
      </c>
      <c r="AD13" s="41">
        <v>0</v>
      </c>
      <c r="AE13" s="60">
        <v>0</v>
      </c>
      <c r="AF13" s="63">
        <v>0</v>
      </c>
      <c r="AG13" s="60">
        <f t="shared" si="0"/>
        <v>0</v>
      </c>
      <c r="AH13" s="63">
        <v>0</v>
      </c>
      <c r="AI13" s="60"/>
      <c r="AJ13" s="63"/>
      <c r="AK13" s="60"/>
      <c r="AL13" s="63"/>
      <c r="AM13" s="60"/>
      <c r="AN13" s="63"/>
      <c r="AO13" s="60">
        <v>0</v>
      </c>
      <c r="AP13" s="63">
        <v>0</v>
      </c>
    </row>
    <row r="14" spans="2:42">
      <c r="B14" s="2" t="s">
        <v>94</v>
      </c>
      <c r="C14" s="3">
        <v>2538</v>
      </c>
      <c r="D14" s="6">
        <v>5.0000000000000001E-3</v>
      </c>
      <c r="E14" s="3">
        <v>773</v>
      </c>
      <c r="F14" s="6">
        <v>1E-3</v>
      </c>
      <c r="G14" s="3">
        <v>3087</v>
      </c>
      <c r="H14" s="6">
        <v>4.4136254780712727E-3</v>
      </c>
      <c r="I14" s="3">
        <v>7939</v>
      </c>
      <c r="J14" s="6">
        <v>1.2999999999999999E-2</v>
      </c>
      <c r="K14" s="3">
        <v>14337</v>
      </c>
      <c r="L14" s="6">
        <v>6.0000000000000001E-3</v>
      </c>
      <c r="M14" s="3">
        <v>0</v>
      </c>
      <c r="N14" s="6">
        <v>0</v>
      </c>
      <c r="O14" s="3">
        <v>0</v>
      </c>
      <c r="P14" s="6">
        <v>6.0000000000000001E-3</v>
      </c>
      <c r="Q14" s="3">
        <v>1613</v>
      </c>
      <c r="R14" s="6">
        <v>4.0000000000000001E-3</v>
      </c>
      <c r="S14" s="39">
        <v>451</v>
      </c>
      <c r="T14" s="41">
        <v>1E-3</v>
      </c>
      <c r="U14" s="39">
        <v>1268</v>
      </c>
      <c r="V14" s="41">
        <v>2E-3</v>
      </c>
      <c r="W14" s="39">
        <v>4130</v>
      </c>
      <c r="X14" s="41">
        <v>2E-3</v>
      </c>
      <c r="Y14" s="39">
        <v>333</v>
      </c>
      <c r="Z14" s="41">
        <v>1E-3</v>
      </c>
      <c r="AA14" s="39">
        <v>645</v>
      </c>
      <c r="AB14" s="41">
        <v>1E-3</v>
      </c>
      <c r="AC14" s="39">
        <v>2081</v>
      </c>
      <c r="AD14" s="41">
        <v>3.0000000000000001E-3</v>
      </c>
      <c r="AE14" s="60">
        <v>611</v>
      </c>
      <c r="AF14" s="63">
        <v>1E-3</v>
      </c>
      <c r="AG14" s="60">
        <f t="shared" si="0"/>
        <v>3670</v>
      </c>
      <c r="AH14" s="63">
        <v>1.6334567550113073E-3</v>
      </c>
      <c r="AI14" s="60">
        <v>9136</v>
      </c>
      <c r="AJ14" s="63">
        <v>1.7999999999999999E-2</v>
      </c>
      <c r="AK14" s="60">
        <v>3987</v>
      </c>
      <c r="AL14" s="63">
        <v>7.0000000000000001E-3</v>
      </c>
      <c r="AM14" s="60">
        <v>6642</v>
      </c>
      <c r="AN14" s="63">
        <v>1.0999999999999999E-2</v>
      </c>
      <c r="AO14" s="60">
        <v>19765</v>
      </c>
      <c r="AP14" s="63">
        <v>1.1717355914760015E-2</v>
      </c>
    </row>
    <row r="15" spans="2:42">
      <c r="I15" s="14"/>
      <c r="J15" s="14"/>
      <c r="K15" s="14"/>
      <c r="L15" s="15"/>
      <c r="M15" s="14"/>
      <c r="N15" s="15"/>
      <c r="O15" s="14"/>
      <c r="P15" s="15"/>
      <c r="Q15" s="14"/>
      <c r="R15" s="15"/>
      <c r="S15" s="15"/>
      <c r="T15" s="15"/>
      <c r="U15" s="15"/>
      <c r="V15" s="15"/>
    </row>
    <row r="16" spans="2:42">
      <c r="B16" s="91" t="s">
        <v>102</v>
      </c>
      <c r="C16" s="92"/>
      <c r="D16" s="93"/>
      <c r="I16" s="14"/>
      <c r="J16" s="14"/>
      <c r="K16" s="14"/>
      <c r="L16" s="15"/>
      <c r="M16" s="14"/>
      <c r="N16" s="15"/>
      <c r="O16" s="14"/>
      <c r="P16" s="15"/>
      <c r="Q16" s="14"/>
      <c r="R16" s="15"/>
      <c r="S16" s="15"/>
      <c r="T16" s="15"/>
      <c r="U16" s="15"/>
      <c r="V16" s="15"/>
    </row>
    <row r="17" spans="2:22">
      <c r="I17" s="14"/>
      <c r="J17" s="14"/>
      <c r="K17" s="14"/>
      <c r="L17" s="15"/>
      <c r="M17" s="14"/>
      <c r="N17" s="15"/>
      <c r="O17" s="14"/>
      <c r="P17" s="15"/>
      <c r="Q17" s="14"/>
      <c r="R17" s="15"/>
      <c r="S17" s="15"/>
      <c r="T17" s="15"/>
      <c r="U17" s="15"/>
      <c r="V17" s="15"/>
    </row>
    <row r="18" spans="2:22">
      <c r="I18" s="14"/>
      <c r="J18" s="14"/>
      <c r="K18" s="14"/>
      <c r="L18" s="15"/>
      <c r="M18" s="14"/>
      <c r="N18" s="15"/>
      <c r="O18" s="14"/>
      <c r="P18" s="15"/>
      <c r="Q18" s="14"/>
      <c r="R18" s="15"/>
      <c r="S18" s="15"/>
      <c r="T18" s="15"/>
      <c r="U18" s="15"/>
      <c r="V18" s="15"/>
    </row>
    <row r="19" spans="2:22" ht="24" customHeight="1">
      <c r="B19" s="90" t="s">
        <v>117</v>
      </c>
      <c r="C19" s="90"/>
      <c r="D19" s="90"/>
      <c r="E19" s="90"/>
      <c r="F19" s="90"/>
      <c r="G19" s="90"/>
      <c r="H19" s="90"/>
      <c r="I19" s="90"/>
      <c r="J19" s="90"/>
      <c r="K19" s="90"/>
      <c r="L19" s="14"/>
      <c r="M19" s="14"/>
      <c r="N19" s="14"/>
      <c r="O19" s="14"/>
      <c r="P19" s="14"/>
      <c r="Q19" s="14"/>
      <c r="R19" s="14"/>
    </row>
    <row r="20" spans="2:22"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2:22">
      <c r="I21" s="14"/>
      <c r="J21" s="14"/>
      <c r="K21" s="14"/>
      <c r="L21" s="14"/>
      <c r="M21" s="14"/>
      <c r="N21" s="14"/>
      <c r="O21" s="14"/>
      <c r="P21" s="14"/>
      <c r="Q21" s="14"/>
      <c r="R21" s="14"/>
    </row>
  </sheetData>
  <mergeCells count="28">
    <mergeCell ref="AA4:AB4"/>
    <mergeCell ref="AC4:AD4"/>
    <mergeCell ref="AG4:AH4"/>
    <mergeCell ref="Y2:AH3"/>
    <mergeCell ref="Y4:Z4"/>
    <mergeCell ref="AE4:AF4"/>
    <mergeCell ref="Q4:R4"/>
    <mergeCell ref="W4:X4"/>
    <mergeCell ref="O2:X3"/>
    <mergeCell ref="M4:N4"/>
    <mergeCell ref="O4:P4"/>
    <mergeCell ref="M2:N3"/>
    <mergeCell ref="S4:T4"/>
    <mergeCell ref="U4:V4"/>
    <mergeCell ref="B19:K19"/>
    <mergeCell ref="B2:B5"/>
    <mergeCell ref="B16:D16"/>
    <mergeCell ref="E4:F4"/>
    <mergeCell ref="G4:H4"/>
    <mergeCell ref="I4:J4"/>
    <mergeCell ref="C2:L3"/>
    <mergeCell ref="C4:D4"/>
    <mergeCell ref="K4:L4"/>
    <mergeCell ref="AI2:AP3"/>
    <mergeCell ref="AO4:AP4"/>
    <mergeCell ref="AI4:AJ4"/>
    <mergeCell ref="AK4:AL4"/>
    <mergeCell ref="AM4:AN4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18"/>
  <sheetViews>
    <sheetView workbookViewId="0">
      <pane xSplit="2" ySplit="5" topLeftCell="AE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85546875" customWidth="1"/>
    <col min="2" max="2" width="27.140625" customWidth="1"/>
    <col min="3" max="14" width="11.28515625" customWidth="1"/>
    <col min="15" max="18" width="12.42578125" customWidth="1"/>
    <col min="19" max="22" width="12.42578125" style="14" customWidth="1"/>
    <col min="23" max="24" width="12.42578125" customWidth="1"/>
    <col min="25" max="30" width="15.28515625" customWidth="1"/>
    <col min="31" max="32" width="15.28515625" style="58" customWidth="1"/>
    <col min="33" max="34" width="15.28515625" customWidth="1"/>
    <col min="35" max="35" width="10.85546875" customWidth="1"/>
    <col min="36" max="36" width="11.7109375" customWidth="1"/>
    <col min="38" max="38" width="11.42578125" customWidth="1"/>
    <col min="39" max="39" width="11" customWidth="1"/>
    <col min="40" max="40" width="11.42578125" customWidth="1"/>
    <col min="41" max="41" width="11.140625" customWidth="1"/>
    <col min="42" max="42" width="11.42578125" customWidth="1"/>
  </cols>
  <sheetData>
    <row r="2" spans="2:42" ht="18.75" customHeight="1">
      <c r="B2" s="94" t="s">
        <v>38</v>
      </c>
      <c r="C2" s="97">
        <v>2019</v>
      </c>
      <c r="D2" s="98"/>
      <c r="E2" s="98"/>
      <c r="F2" s="98"/>
      <c r="G2" s="98"/>
      <c r="H2" s="98"/>
      <c r="I2" s="99"/>
      <c r="J2" s="99"/>
      <c r="K2" s="99"/>
      <c r="L2" s="99"/>
      <c r="M2" s="82">
        <v>2020</v>
      </c>
      <c r="N2" s="84"/>
      <c r="O2" s="82">
        <v>2022</v>
      </c>
      <c r="P2" s="83"/>
      <c r="Q2" s="83"/>
      <c r="R2" s="83"/>
      <c r="S2" s="83"/>
      <c r="T2" s="83"/>
      <c r="U2" s="83"/>
      <c r="V2" s="83"/>
      <c r="W2" s="83"/>
      <c r="X2" s="84"/>
      <c r="Y2" s="82">
        <v>2023</v>
      </c>
      <c r="Z2" s="83"/>
      <c r="AA2" s="83"/>
      <c r="AB2" s="83"/>
      <c r="AC2" s="83"/>
      <c r="AD2" s="83"/>
      <c r="AE2" s="83"/>
      <c r="AF2" s="83"/>
      <c r="AG2" s="83"/>
      <c r="AH2" s="84"/>
      <c r="AI2" s="82">
        <v>2024</v>
      </c>
      <c r="AJ2" s="83"/>
      <c r="AK2" s="83"/>
      <c r="AL2" s="83"/>
      <c r="AM2" s="83"/>
      <c r="AN2" s="83"/>
      <c r="AO2" s="83"/>
      <c r="AP2" s="84"/>
    </row>
    <row r="3" spans="2:42">
      <c r="B3" s="95"/>
      <c r="C3" s="97"/>
      <c r="D3" s="98"/>
      <c r="E3" s="98"/>
      <c r="F3" s="98"/>
      <c r="G3" s="98"/>
      <c r="H3" s="98"/>
      <c r="I3" s="99"/>
      <c r="J3" s="99"/>
      <c r="K3" s="99"/>
      <c r="L3" s="99"/>
      <c r="M3" s="85"/>
      <c r="N3" s="87"/>
      <c r="O3" s="85"/>
      <c r="P3" s="86"/>
      <c r="Q3" s="86"/>
      <c r="R3" s="86"/>
      <c r="S3" s="86"/>
      <c r="T3" s="86"/>
      <c r="U3" s="86"/>
      <c r="V3" s="86"/>
      <c r="W3" s="86"/>
      <c r="X3" s="87"/>
      <c r="Y3" s="85"/>
      <c r="Z3" s="86"/>
      <c r="AA3" s="86"/>
      <c r="AB3" s="86"/>
      <c r="AC3" s="86"/>
      <c r="AD3" s="86"/>
      <c r="AE3" s="86"/>
      <c r="AF3" s="86"/>
      <c r="AG3" s="86"/>
      <c r="AH3" s="87"/>
      <c r="AI3" s="85"/>
      <c r="AJ3" s="86"/>
      <c r="AK3" s="86"/>
      <c r="AL3" s="86"/>
      <c r="AM3" s="86"/>
      <c r="AN3" s="86"/>
      <c r="AO3" s="86"/>
      <c r="AP3" s="87"/>
    </row>
    <row r="4" spans="2:42">
      <c r="B4" s="95"/>
      <c r="C4" s="88" t="s">
        <v>0</v>
      </c>
      <c r="D4" s="89"/>
      <c r="E4" s="88" t="s">
        <v>103</v>
      </c>
      <c r="F4" s="89"/>
      <c r="G4" s="88" t="s">
        <v>110</v>
      </c>
      <c r="H4" s="89"/>
      <c r="I4" s="88" t="s">
        <v>112</v>
      </c>
      <c r="J4" s="89"/>
      <c r="K4" s="88" t="s">
        <v>111</v>
      </c>
      <c r="L4" s="89"/>
      <c r="M4" s="88" t="s">
        <v>0</v>
      </c>
      <c r="N4" s="89"/>
      <c r="O4" s="88" t="s">
        <v>0</v>
      </c>
      <c r="P4" s="89"/>
      <c r="Q4" s="88" t="s">
        <v>103</v>
      </c>
      <c r="R4" s="89"/>
      <c r="S4" s="88" t="s">
        <v>110</v>
      </c>
      <c r="T4" s="89"/>
      <c r="U4" s="88" t="s">
        <v>112</v>
      </c>
      <c r="V4" s="89"/>
      <c r="W4" s="88" t="s">
        <v>111</v>
      </c>
      <c r="X4" s="89"/>
      <c r="Y4" s="88" t="s">
        <v>0</v>
      </c>
      <c r="Z4" s="89"/>
      <c r="AA4" s="88" t="s">
        <v>103</v>
      </c>
      <c r="AB4" s="89"/>
      <c r="AC4" s="88" t="s">
        <v>110</v>
      </c>
      <c r="AD4" s="89"/>
      <c r="AE4" s="88" t="s">
        <v>112</v>
      </c>
      <c r="AF4" s="89"/>
      <c r="AG4" s="88" t="s">
        <v>111</v>
      </c>
      <c r="AH4" s="89"/>
      <c r="AI4" s="88" t="s">
        <v>0</v>
      </c>
      <c r="AJ4" s="89"/>
      <c r="AK4" s="88" t="s">
        <v>103</v>
      </c>
      <c r="AL4" s="89"/>
      <c r="AM4" s="88" t="s">
        <v>110</v>
      </c>
      <c r="AN4" s="89"/>
      <c r="AO4" s="88" t="s">
        <v>111</v>
      </c>
      <c r="AP4" s="89"/>
    </row>
    <row r="5" spans="2:42">
      <c r="B5" s="96"/>
      <c r="C5" s="16" t="s">
        <v>2</v>
      </c>
      <c r="D5" s="16" t="s">
        <v>1</v>
      </c>
      <c r="E5" s="19" t="s">
        <v>2</v>
      </c>
      <c r="F5" s="19" t="s">
        <v>1</v>
      </c>
      <c r="G5" s="25" t="s">
        <v>2</v>
      </c>
      <c r="H5" s="25" t="s">
        <v>1</v>
      </c>
      <c r="I5" s="26" t="s">
        <v>2</v>
      </c>
      <c r="J5" s="26" t="s">
        <v>1</v>
      </c>
      <c r="K5" s="26" t="s">
        <v>2</v>
      </c>
      <c r="L5" s="26" t="s">
        <v>1</v>
      </c>
      <c r="M5" s="26" t="s">
        <v>2</v>
      </c>
      <c r="N5" s="26" t="s">
        <v>1</v>
      </c>
      <c r="O5" s="26" t="s">
        <v>2</v>
      </c>
      <c r="P5" s="26" t="s">
        <v>1</v>
      </c>
      <c r="Q5" s="26" t="s">
        <v>2</v>
      </c>
      <c r="R5" s="26" t="s">
        <v>1</v>
      </c>
      <c r="S5" s="34" t="s">
        <v>2</v>
      </c>
      <c r="T5" s="34" t="s">
        <v>119</v>
      </c>
      <c r="U5" s="48" t="s">
        <v>2</v>
      </c>
      <c r="V5" s="48" t="s">
        <v>119</v>
      </c>
      <c r="W5" s="26" t="s">
        <v>2</v>
      </c>
      <c r="X5" s="26" t="s">
        <v>1</v>
      </c>
      <c r="Y5" s="45" t="s">
        <v>2</v>
      </c>
      <c r="Z5" s="45" t="s">
        <v>1</v>
      </c>
      <c r="AA5" s="51" t="s">
        <v>2</v>
      </c>
      <c r="AB5" s="51" t="s">
        <v>1</v>
      </c>
      <c r="AC5" s="51" t="s">
        <v>2</v>
      </c>
      <c r="AD5" s="51" t="s">
        <v>1</v>
      </c>
      <c r="AE5" s="65" t="s">
        <v>2</v>
      </c>
      <c r="AF5" s="65" t="s">
        <v>1</v>
      </c>
      <c r="AG5" s="51" t="s">
        <v>2</v>
      </c>
      <c r="AH5" s="51" t="s">
        <v>1</v>
      </c>
      <c r="AI5" s="69" t="s">
        <v>2</v>
      </c>
      <c r="AJ5" s="69" t="s">
        <v>1</v>
      </c>
      <c r="AK5" s="69" t="s">
        <v>2</v>
      </c>
      <c r="AL5" s="69" t="s">
        <v>1</v>
      </c>
      <c r="AM5" s="69" t="s">
        <v>2</v>
      </c>
      <c r="AN5" s="69" t="s">
        <v>1</v>
      </c>
      <c r="AO5" s="69" t="s">
        <v>2</v>
      </c>
      <c r="AP5" s="69" t="s">
        <v>1</v>
      </c>
    </row>
    <row r="6" spans="2:42">
      <c r="B6" s="2" t="s">
        <v>39</v>
      </c>
      <c r="C6" s="3">
        <v>40667</v>
      </c>
      <c r="D6" s="5">
        <v>8.4000000000000005E-2</v>
      </c>
      <c r="E6" s="3">
        <v>28494</v>
      </c>
      <c r="F6" s="5">
        <v>5.0999999999999997E-2</v>
      </c>
      <c r="G6" s="3">
        <v>35274</v>
      </c>
      <c r="H6" s="5">
        <v>5.0432999772669761E-2</v>
      </c>
      <c r="I6" s="3">
        <v>28379</v>
      </c>
      <c r="J6" s="5">
        <v>4.4999999999999998E-2</v>
      </c>
      <c r="K6" s="3">
        <v>132814</v>
      </c>
      <c r="L6" s="5">
        <v>5.6000000000000001E-2</v>
      </c>
      <c r="M6" s="3">
        <v>17772</v>
      </c>
      <c r="N6" s="5">
        <v>3.9E-2</v>
      </c>
      <c r="O6" s="3">
        <v>9829</v>
      </c>
      <c r="P6" s="5">
        <v>4.4999999999999998E-2</v>
      </c>
      <c r="Q6" s="3">
        <v>21520</v>
      </c>
      <c r="R6" s="5">
        <v>5.2999999999999999E-2</v>
      </c>
      <c r="S6" s="39">
        <v>22805</v>
      </c>
      <c r="T6" s="40">
        <v>4.2999999999999997E-2</v>
      </c>
      <c r="U6" s="39">
        <v>14839</v>
      </c>
      <c r="V6" s="40">
        <v>2.8000000000000001E-2</v>
      </c>
      <c r="W6" s="39">
        <v>68992</v>
      </c>
      <c r="X6" s="40">
        <v>4.1000000000000002E-2</v>
      </c>
      <c r="Y6" s="39">
        <v>8757</v>
      </c>
      <c r="Z6" s="40">
        <v>0.02</v>
      </c>
      <c r="AA6" s="39">
        <v>15453</v>
      </c>
      <c r="AB6" s="40">
        <v>2.8000000000000001E-2</v>
      </c>
      <c r="AC6" s="39">
        <v>23710</v>
      </c>
      <c r="AD6" s="40">
        <v>3.6999999999999998E-2</v>
      </c>
      <c r="AE6" s="60">
        <v>14252</v>
      </c>
      <c r="AF6" s="62">
        <v>2.3E-2</v>
      </c>
      <c r="AG6" s="60">
        <f>AE6+AC6+AA6+Y6</f>
        <v>62172</v>
      </c>
      <c r="AH6" s="62">
        <v>2.7671736613777385E-2</v>
      </c>
      <c r="AI6" s="60">
        <v>11197</v>
      </c>
      <c r="AJ6" s="62">
        <v>2.1000000000000001E-2</v>
      </c>
      <c r="AK6" s="60">
        <v>10837</v>
      </c>
      <c r="AL6" s="62">
        <v>1.9E-2</v>
      </c>
      <c r="AM6" s="60">
        <v>10752</v>
      </c>
      <c r="AN6" s="62">
        <v>1.7999999999999999E-2</v>
      </c>
      <c r="AO6" s="60">
        <v>32786</v>
      </c>
      <c r="AP6" s="62">
        <v>1.9436642095690456E-2</v>
      </c>
    </row>
    <row r="7" spans="2:42">
      <c r="B7" s="2" t="s">
        <v>40</v>
      </c>
      <c r="C7" s="3">
        <v>444129</v>
      </c>
      <c r="D7" s="5">
        <v>0.91600000000000004</v>
      </c>
      <c r="E7" s="3">
        <v>532555</v>
      </c>
      <c r="F7" s="5">
        <v>0.94899999999999995</v>
      </c>
      <c r="G7" s="3">
        <v>664149</v>
      </c>
      <c r="H7" s="5">
        <v>0.9495670002273302</v>
      </c>
      <c r="I7" s="3">
        <v>600241</v>
      </c>
      <c r="J7" s="5">
        <v>0.95499999999999996</v>
      </c>
      <c r="K7" s="3">
        <v>2241074</v>
      </c>
      <c r="L7" s="5">
        <v>0.94399999999999995</v>
      </c>
      <c r="M7" s="3">
        <v>434695</v>
      </c>
      <c r="N7" s="5">
        <v>0.96099999999999997</v>
      </c>
      <c r="O7" s="3">
        <v>206377</v>
      </c>
      <c r="P7" s="5">
        <v>0.95499999999999996</v>
      </c>
      <c r="Q7" s="3">
        <v>384604</v>
      </c>
      <c r="R7" s="5">
        <v>0.94699999999999995</v>
      </c>
      <c r="S7" s="39">
        <v>509028</v>
      </c>
      <c r="T7" s="40">
        <v>0.95699999999999996</v>
      </c>
      <c r="U7" s="39">
        <v>524187</v>
      </c>
      <c r="V7" s="40">
        <v>0.97199999999999998</v>
      </c>
      <c r="W7" s="39">
        <v>1624197</v>
      </c>
      <c r="X7" s="40">
        <v>0.95899999999999996</v>
      </c>
      <c r="Y7" s="39">
        <v>439659</v>
      </c>
      <c r="Z7" s="40">
        <v>0.98</v>
      </c>
      <c r="AA7" s="39">
        <v>528154</v>
      </c>
      <c r="AB7" s="40">
        <v>0.97199999999999998</v>
      </c>
      <c r="AC7" s="39">
        <v>623511</v>
      </c>
      <c r="AD7" s="40">
        <v>0.96299999999999997</v>
      </c>
      <c r="AE7" s="60">
        <v>593273</v>
      </c>
      <c r="AF7" s="62">
        <v>0.97699999999999998</v>
      </c>
      <c r="AG7" s="60">
        <f>AE7+AC7+AA7+Y7</f>
        <v>2184597</v>
      </c>
      <c r="AH7" s="62">
        <v>0.97232826338622258</v>
      </c>
      <c r="AI7" s="60">
        <v>510449</v>
      </c>
      <c r="AJ7" s="62">
        <v>0.97899999999999998</v>
      </c>
      <c r="AK7" s="60">
        <v>551292</v>
      </c>
      <c r="AL7" s="62">
        <v>0.98099999999999998</v>
      </c>
      <c r="AM7" s="60">
        <v>592287</v>
      </c>
      <c r="AN7" s="62">
        <v>0.98199999999999998</v>
      </c>
      <c r="AO7" s="60">
        <v>1654028</v>
      </c>
      <c r="AP7" s="62">
        <v>0.9805633579043096</v>
      </c>
    </row>
    <row r="9" spans="2:42">
      <c r="B9" s="91" t="s">
        <v>102</v>
      </c>
      <c r="C9" s="92"/>
      <c r="D9" s="93"/>
    </row>
    <row r="11" spans="2:42">
      <c r="G11" s="14"/>
      <c r="H11" s="14"/>
      <c r="I11" s="14"/>
      <c r="J11" s="14"/>
      <c r="K11" s="14"/>
    </row>
    <row r="12" spans="2:42" ht="25.5" customHeight="1">
      <c r="B12" s="90" t="s">
        <v>117</v>
      </c>
      <c r="C12" s="90"/>
      <c r="D12" s="90"/>
      <c r="E12" s="90"/>
      <c r="F12" s="90"/>
      <c r="G12" s="90"/>
      <c r="H12" s="90"/>
      <c r="I12" s="90"/>
      <c r="J12" s="90"/>
      <c r="K12" s="90"/>
      <c r="L12" s="14"/>
      <c r="M12" s="14"/>
      <c r="N12" s="14"/>
      <c r="O12" s="14"/>
      <c r="P12" s="14"/>
    </row>
    <row r="13" spans="2:42"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42">
      <c r="G14" s="14"/>
      <c r="H14" s="14"/>
      <c r="I14" s="14"/>
      <c r="J14" s="15"/>
      <c r="K14" s="14"/>
      <c r="L14" s="15"/>
      <c r="M14" s="14"/>
      <c r="N14" s="15"/>
      <c r="O14" s="14"/>
      <c r="P14" s="15"/>
    </row>
    <row r="15" spans="2:42">
      <c r="G15" s="14"/>
      <c r="H15" s="14"/>
      <c r="I15" s="14"/>
      <c r="J15" s="15"/>
      <c r="K15" s="14"/>
      <c r="L15" s="15"/>
      <c r="M15" s="14"/>
      <c r="N15" s="15"/>
      <c r="O15" s="14"/>
      <c r="P15" s="15"/>
    </row>
    <row r="16" spans="2:42"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7:16"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7:16">
      <c r="G18" s="14"/>
      <c r="H18" s="14"/>
      <c r="I18" s="14"/>
      <c r="J18" s="14"/>
      <c r="K18" s="14"/>
      <c r="L18" s="14"/>
      <c r="M18" s="14"/>
      <c r="N18" s="14"/>
      <c r="O18" s="14"/>
      <c r="P18" s="14"/>
    </row>
  </sheetData>
  <mergeCells count="28">
    <mergeCell ref="AA4:AB4"/>
    <mergeCell ref="AC4:AD4"/>
    <mergeCell ref="AG4:AH4"/>
    <mergeCell ref="Y2:AH3"/>
    <mergeCell ref="Y4:Z4"/>
    <mergeCell ref="AE4:AF4"/>
    <mergeCell ref="Q4:R4"/>
    <mergeCell ref="W4:X4"/>
    <mergeCell ref="O2:X3"/>
    <mergeCell ref="M4:N4"/>
    <mergeCell ref="O4:P4"/>
    <mergeCell ref="M2:N3"/>
    <mergeCell ref="S4:T4"/>
    <mergeCell ref="U4:V4"/>
    <mergeCell ref="B12:K12"/>
    <mergeCell ref="B2:B5"/>
    <mergeCell ref="B9:D9"/>
    <mergeCell ref="E4:F4"/>
    <mergeCell ref="G4:H4"/>
    <mergeCell ref="I4:J4"/>
    <mergeCell ref="C2:L3"/>
    <mergeCell ref="C4:D4"/>
    <mergeCell ref="K4:L4"/>
    <mergeCell ref="AI2:AP3"/>
    <mergeCell ref="AO4:AP4"/>
    <mergeCell ref="AI4:AJ4"/>
    <mergeCell ref="AK4:AL4"/>
    <mergeCell ref="AM4:A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27"/>
  <sheetViews>
    <sheetView workbookViewId="0">
      <pane xSplit="2" ySplit="5" topLeftCell="AE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140625" customWidth="1"/>
    <col min="2" max="2" width="26.7109375" customWidth="1"/>
    <col min="3" max="12" width="11.140625" customWidth="1"/>
    <col min="13" max="18" width="12.42578125" customWidth="1"/>
    <col min="19" max="22" width="12.42578125" style="14" customWidth="1"/>
    <col min="23" max="24" width="12.42578125" customWidth="1"/>
    <col min="25" max="30" width="14.85546875" customWidth="1"/>
    <col min="31" max="32" width="14.85546875" style="58" customWidth="1"/>
    <col min="33" max="34" width="14.85546875" customWidth="1"/>
    <col min="35" max="35" width="10.5703125" customWidth="1"/>
    <col min="36" max="36" width="10.7109375" customWidth="1"/>
    <col min="37" max="37" width="11" customWidth="1"/>
    <col min="38" max="38" width="11.5703125" customWidth="1"/>
    <col min="39" max="39" width="11.28515625" customWidth="1"/>
    <col min="40" max="40" width="11" customWidth="1"/>
    <col min="41" max="41" width="12.42578125" customWidth="1"/>
    <col min="42" max="42" width="11" customWidth="1"/>
  </cols>
  <sheetData>
    <row r="2" spans="2:42" ht="18.75" customHeight="1">
      <c r="B2" s="94" t="s">
        <v>41</v>
      </c>
      <c r="C2" s="97">
        <v>2019</v>
      </c>
      <c r="D2" s="98"/>
      <c r="E2" s="98"/>
      <c r="F2" s="98"/>
      <c r="G2" s="98"/>
      <c r="H2" s="98"/>
      <c r="I2" s="99"/>
      <c r="J2" s="99"/>
      <c r="K2" s="99"/>
      <c r="L2" s="99"/>
      <c r="M2" s="82">
        <v>2020</v>
      </c>
      <c r="N2" s="84"/>
      <c r="O2" s="82">
        <v>2022</v>
      </c>
      <c r="P2" s="83"/>
      <c r="Q2" s="83"/>
      <c r="R2" s="83"/>
      <c r="S2" s="83"/>
      <c r="T2" s="83"/>
      <c r="U2" s="83"/>
      <c r="V2" s="83"/>
      <c r="W2" s="83"/>
      <c r="X2" s="84"/>
      <c r="Y2" s="97">
        <v>2023</v>
      </c>
      <c r="Z2" s="98"/>
      <c r="AA2" s="98"/>
      <c r="AB2" s="98"/>
      <c r="AC2" s="98"/>
      <c r="AD2" s="98"/>
      <c r="AE2" s="98"/>
      <c r="AF2" s="98"/>
      <c r="AG2" s="98"/>
      <c r="AH2" s="98"/>
      <c r="AI2" s="97">
        <v>2024</v>
      </c>
      <c r="AJ2" s="98"/>
      <c r="AK2" s="98"/>
      <c r="AL2" s="98"/>
      <c r="AM2" s="98"/>
      <c r="AN2" s="98"/>
      <c r="AO2" s="98"/>
      <c r="AP2" s="98"/>
    </row>
    <row r="3" spans="2:42">
      <c r="B3" s="95"/>
      <c r="C3" s="97"/>
      <c r="D3" s="98"/>
      <c r="E3" s="98"/>
      <c r="F3" s="98"/>
      <c r="G3" s="98"/>
      <c r="H3" s="98"/>
      <c r="I3" s="99"/>
      <c r="J3" s="99"/>
      <c r="K3" s="99"/>
      <c r="L3" s="99"/>
      <c r="M3" s="85"/>
      <c r="N3" s="87"/>
      <c r="O3" s="85"/>
      <c r="P3" s="86"/>
      <c r="Q3" s="86"/>
      <c r="R3" s="86"/>
      <c r="S3" s="86"/>
      <c r="T3" s="86"/>
      <c r="U3" s="86"/>
      <c r="V3" s="86"/>
      <c r="W3" s="86"/>
      <c r="X3" s="87"/>
      <c r="Y3" s="85"/>
      <c r="Z3" s="86"/>
      <c r="AA3" s="86"/>
      <c r="AB3" s="86"/>
      <c r="AC3" s="86"/>
      <c r="AD3" s="86"/>
      <c r="AE3" s="86"/>
      <c r="AF3" s="86"/>
      <c r="AG3" s="86"/>
      <c r="AH3" s="86"/>
      <c r="AI3" s="85"/>
      <c r="AJ3" s="86"/>
      <c r="AK3" s="86"/>
      <c r="AL3" s="86"/>
      <c r="AM3" s="86"/>
      <c r="AN3" s="86"/>
      <c r="AO3" s="86"/>
      <c r="AP3" s="86"/>
    </row>
    <row r="4" spans="2:42">
      <c r="B4" s="95"/>
      <c r="C4" s="88" t="s">
        <v>0</v>
      </c>
      <c r="D4" s="89"/>
      <c r="E4" s="88" t="s">
        <v>103</v>
      </c>
      <c r="F4" s="89"/>
      <c r="G4" s="88" t="s">
        <v>110</v>
      </c>
      <c r="H4" s="89"/>
      <c r="I4" s="88" t="s">
        <v>112</v>
      </c>
      <c r="J4" s="89"/>
      <c r="K4" s="88" t="s">
        <v>111</v>
      </c>
      <c r="L4" s="89"/>
      <c r="M4" s="88" t="s">
        <v>0</v>
      </c>
      <c r="N4" s="89"/>
      <c r="O4" s="88" t="s">
        <v>0</v>
      </c>
      <c r="P4" s="89"/>
      <c r="Q4" s="88" t="s">
        <v>103</v>
      </c>
      <c r="R4" s="89"/>
      <c r="S4" s="88" t="s">
        <v>110</v>
      </c>
      <c r="T4" s="89"/>
      <c r="U4" s="88" t="s">
        <v>112</v>
      </c>
      <c r="V4" s="89"/>
      <c r="W4" s="88" t="s">
        <v>111</v>
      </c>
      <c r="X4" s="89"/>
      <c r="Y4" s="88" t="s">
        <v>0</v>
      </c>
      <c r="Z4" s="89"/>
      <c r="AA4" s="88" t="s">
        <v>103</v>
      </c>
      <c r="AB4" s="89"/>
      <c r="AC4" s="88" t="s">
        <v>110</v>
      </c>
      <c r="AD4" s="89"/>
      <c r="AE4" s="88" t="s">
        <v>112</v>
      </c>
      <c r="AF4" s="89"/>
      <c r="AG4" s="88" t="s">
        <v>111</v>
      </c>
      <c r="AH4" s="89"/>
      <c r="AI4" s="88" t="s">
        <v>0</v>
      </c>
      <c r="AJ4" s="89"/>
      <c r="AK4" s="88" t="s">
        <v>103</v>
      </c>
      <c r="AL4" s="89"/>
      <c r="AM4" s="88" t="s">
        <v>110</v>
      </c>
      <c r="AN4" s="89"/>
      <c r="AO4" s="88" t="s">
        <v>111</v>
      </c>
      <c r="AP4" s="89"/>
    </row>
    <row r="5" spans="2:42">
      <c r="B5" s="96"/>
      <c r="C5" s="16" t="s">
        <v>2</v>
      </c>
      <c r="D5" s="16" t="s">
        <v>1</v>
      </c>
      <c r="E5" s="19" t="s">
        <v>2</v>
      </c>
      <c r="F5" s="19" t="s">
        <v>1</v>
      </c>
      <c r="G5" s="25" t="s">
        <v>2</v>
      </c>
      <c r="H5" s="25" t="s">
        <v>1</v>
      </c>
      <c r="I5" s="26" t="s">
        <v>2</v>
      </c>
      <c r="J5" s="26" t="s">
        <v>1</v>
      </c>
      <c r="K5" s="26" t="s">
        <v>2</v>
      </c>
      <c r="L5" s="26" t="s">
        <v>1</v>
      </c>
      <c r="M5" s="26" t="s">
        <v>2</v>
      </c>
      <c r="N5" s="26" t="s">
        <v>1</v>
      </c>
      <c r="O5" s="26" t="s">
        <v>2</v>
      </c>
      <c r="P5" s="26" t="s">
        <v>1</v>
      </c>
      <c r="Q5" s="26" t="s">
        <v>2</v>
      </c>
      <c r="R5" s="26" t="s">
        <v>1</v>
      </c>
      <c r="S5" s="34" t="s">
        <v>2</v>
      </c>
      <c r="T5" s="34" t="s">
        <v>119</v>
      </c>
      <c r="U5" s="48" t="s">
        <v>2</v>
      </c>
      <c r="V5" s="48" t="s">
        <v>119</v>
      </c>
      <c r="W5" s="26" t="s">
        <v>2</v>
      </c>
      <c r="X5" s="26" t="s">
        <v>1</v>
      </c>
      <c r="Y5" s="45" t="s">
        <v>2</v>
      </c>
      <c r="Z5" s="45" t="s">
        <v>1</v>
      </c>
      <c r="AA5" s="51" t="s">
        <v>2</v>
      </c>
      <c r="AB5" s="51" t="s">
        <v>1</v>
      </c>
      <c r="AC5" s="51" t="s">
        <v>2</v>
      </c>
      <c r="AD5" s="51" t="s">
        <v>1</v>
      </c>
      <c r="AE5" s="65" t="s">
        <v>2</v>
      </c>
      <c r="AF5" s="65" t="s">
        <v>1</v>
      </c>
      <c r="AG5" s="51" t="s">
        <v>2</v>
      </c>
      <c r="AH5" s="51" t="s">
        <v>1</v>
      </c>
      <c r="AI5" s="69" t="s">
        <v>2</v>
      </c>
      <c r="AJ5" s="69" t="s">
        <v>1</v>
      </c>
      <c r="AK5" s="69" t="s">
        <v>2</v>
      </c>
      <c r="AL5" s="69" t="s">
        <v>1</v>
      </c>
      <c r="AM5" s="69" t="s">
        <v>2</v>
      </c>
      <c r="AN5" s="69" t="s">
        <v>1</v>
      </c>
      <c r="AO5" s="69" t="s">
        <v>2</v>
      </c>
      <c r="AP5" s="69" t="s">
        <v>1</v>
      </c>
    </row>
    <row r="6" spans="2:42">
      <c r="B6" s="2" t="s">
        <v>42</v>
      </c>
      <c r="C6" s="3">
        <v>234266</v>
      </c>
      <c r="D6" s="5">
        <v>0.48299999999999998</v>
      </c>
      <c r="E6" s="3">
        <v>252335</v>
      </c>
      <c r="F6" s="5">
        <v>0.45</v>
      </c>
      <c r="G6" s="3">
        <v>312044</v>
      </c>
      <c r="H6" s="5">
        <v>0.44600000000000001</v>
      </c>
      <c r="I6" s="3">
        <v>264932</v>
      </c>
      <c r="J6" s="5">
        <v>0.42099999999999999</v>
      </c>
      <c r="K6" s="3">
        <v>1063577</v>
      </c>
      <c r="L6" s="6">
        <v>0.44590702914096503</v>
      </c>
      <c r="M6" s="3">
        <v>217440</v>
      </c>
      <c r="N6" s="6">
        <v>0.48099999999999998</v>
      </c>
      <c r="O6" s="3">
        <v>111043</v>
      </c>
      <c r="P6" s="6">
        <v>0.51400000000000001</v>
      </c>
      <c r="Q6" s="3">
        <v>182729</v>
      </c>
      <c r="R6" s="6">
        <v>0.45</v>
      </c>
      <c r="S6" s="39">
        <v>202418</v>
      </c>
      <c r="T6" s="41">
        <v>0.38100000000000001</v>
      </c>
      <c r="U6" s="39">
        <v>207434</v>
      </c>
      <c r="V6" s="41">
        <v>0.38500000000000001</v>
      </c>
      <c r="W6" s="39">
        <v>703625</v>
      </c>
      <c r="X6" s="41">
        <v>0.41599999999999998</v>
      </c>
      <c r="Y6" s="39">
        <v>192628</v>
      </c>
      <c r="Z6" s="41">
        <v>0.43</v>
      </c>
      <c r="AA6" s="39">
        <v>233109</v>
      </c>
      <c r="AB6" s="41">
        <v>0.42899999999999999</v>
      </c>
      <c r="AC6" s="39">
        <v>225919</v>
      </c>
      <c r="AD6" s="41">
        <v>0.34899999999999998</v>
      </c>
      <c r="AE6" s="60">
        <v>240009</v>
      </c>
      <c r="AF6" s="63">
        <v>0.39500000000000002</v>
      </c>
      <c r="AG6" s="60">
        <v>891665</v>
      </c>
      <c r="AH6" s="63">
        <v>0.39700000000000002</v>
      </c>
      <c r="AI6" s="60">
        <v>221525</v>
      </c>
      <c r="AJ6" s="63">
        <v>0.42499999999999999</v>
      </c>
      <c r="AK6" s="60">
        <v>213587</v>
      </c>
      <c r="AL6" s="63">
        <v>0.38</v>
      </c>
      <c r="AM6" s="60">
        <v>228448</v>
      </c>
      <c r="AN6" s="63">
        <v>0.379</v>
      </c>
      <c r="AO6" s="60">
        <v>663560</v>
      </c>
      <c r="AP6" s="63">
        <v>0.39300000000000002</v>
      </c>
    </row>
    <row r="7" spans="2:42">
      <c r="B7" s="2" t="s">
        <v>45</v>
      </c>
      <c r="C7" s="3">
        <v>163771</v>
      </c>
      <c r="D7" s="5">
        <v>0.33800000000000002</v>
      </c>
      <c r="E7" s="3">
        <v>193265</v>
      </c>
      <c r="F7" s="5">
        <v>0.34399999999999997</v>
      </c>
      <c r="G7" s="3">
        <v>245267</v>
      </c>
      <c r="H7" s="5">
        <v>0.35099999999999998</v>
      </c>
      <c r="I7" s="3">
        <v>236657</v>
      </c>
      <c r="J7" s="5">
        <v>0.376</v>
      </c>
      <c r="K7" s="3">
        <v>838960</v>
      </c>
      <c r="L7" s="6">
        <v>0.3517358509709253</v>
      </c>
      <c r="M7" s="3">
        <v>155440</v>
      </c>
      <c r="N7" s="6">
        <v>0.34399999999999997</v>
      </c>
      <c r="O7" s="3">
        <v>69865</v>
      </c>
      <c r="P7" s="6">
        <v>0.32300000000000001</v>
      </c>
      <c r="Q7" s="3">
        <v>130708</v>
      </c>
      <c r="R7" s="6">
        <v>0.32200000000000001</v>
      </c>
      <c r="S7" s="39">
        <v>222297</v>
      </c>
      <c r="T7" s="41">
        <v>0.41799999999999998</v>
      </c>
      <c r="U7" s="39">
        <v>222767</v>
      </c>
      <c r="V7" s="41">
        <v>0.41299999999999998</v>
      </c>
      <c r="W7" s="39">
        <v>645637</v>
      </c>
      <c r="X7" s="41">
        <v>0.38100000000000001</v>
      </c>
      <c r="Y7" s="39">
        <v>174716</v>
      </c>
      <c r="Z7" s="41">
        <v>0.39</v>
      </c>
      <c r="AA7" s="39">
        <v>198707</v>
      </c>
      <c r="AB7" s="41">
        <v>0.36599999999999999</v>
      </c>
      <c r="AC7" s="39">
        <v>288642</v>
      </c>
      <c r="AD7" s="41">
        <v>0.44600000000000001</v>
      </c>
      <c r="AE7" s="60">
        <v>254018</v>
      </c>
      <c r="AF7" s="63">
        <v>0.41799999999999998</v>
      </c>
      <c r="AG7" s="60">
        <v>916084</v>
      </c>
      <c r="AH7" s="63">
        <v>0.40799999999999997</v>
      </c>
      <c r="AI7" s="60">
        <v>194294</v>
      </c>
      <c r="AJ7" s="63">
        <v>0.372</v>
      </c>
      <c r="AK7" s="60">
        <v>226028</v>
      </c>
      <c r="AL7" s="63">
        <v>0.40200000000000002</v>
      </c>
      <c r="AM7" s="60">
        <v>249989</v>
      </c>
      <c r="AN7" s="63">
        <v>0.41499999999999998</v>
      </c>
      <c r="AO7" s="60">
        <v>670312</v>
      </c>
      <c r="AP7" s="63">
        <v>0.39700000000000002</v>
      </c>
    </row>
    <row r="8" spans="2:42">
      <c r="B8" s="2" t="s">
        <v>43</v>
      </c>
      <c r="C8" s="3">
        <v>76613</v>
      </c>
      <c r="D8" s="5">
        <v>0.158</v>
      </c>
      <c r="E8" s="3">
        <v>103409</v>
      </c>
      <c r="F8" s="5">
        <v>0.184</v>
      </c>
      <c r="G8" s="3">
        <v>118980</v>
      </c>
      <c r="H8" s="5">
        <v>0.17</v>
      </c>
      <c r="I8" s="3">
        <v>110954</v>
      </c>
      <c r="J8" s="5">
        <v>0.17699999999999999</v>
      </c>
      <c r="K8" s="3">
        <v>409956</v>
      </c>
      <c r="L8" s="6">
        <v>0.17187496724591952</v>
      </c>
      <c r="M8" s="3">
        <v>71382</v>
      </c>
      <c r="N8" s="6">
        <v>0.158</v>
      </c>
      <c r="O8" s="3">
        <v>31697</v>
      </c>
      <c r="P8" s="6">
        <v>0.14699999999999999</v>
      </c>
      <c r="Q8" s="3">
        <v>85810</v>
      </c>
      <c r="R8" s="6">
        <v>0.21099999999999999</v>
      </c>
      <c r="S8" s="39">
        <v>102258</v>
      </c>
      <c r="T8" s="41">
        <v>0.192</v>
      </c>
      <c r="U8" s="39">
        <v>100782</v>
      </c>
      <c r="V8" s="41">
        <v>0.187</v>
      </c>
      <c r="W8" s="39">
        <v>320548</v>
      </c>
      <c r="X8" s="41">
        <v>0.189</v>
      </c>
      <c r="Y8" s="39">
        <v>74284</v>
      </c>
      <c r="Z8" s="41">
        <v>0.16600000000000001</v>
      </c>
      <c r="AA8" s="39">
        <v>97402</v>
      </c>
      <c r="AB8" s="41">
        <v>0.17899999999999999</v>
      </c>
      <c r="AC8" s="39">
        <v>120364</v>
      </c>
      <c r="AD8" s="41">
        <v>0.186</v>
      </c>
      <c r="AE8" s="60">
        <v>101342</v>
      </c>
      <c r="AF8" s="63">
        <v>0.16700000000000001</v>
      </c>
      <c r="AG8" s="60">
        <v>393391</v>
      </c>
      <c r="AH8" s="63">
        <v>0.17499999999999999</v>
      </c>
      <c r="AI8" s="60">
        <v>93102</v>
      </c>
      <c r="AJ8" s="63">
        <v>0.17799999999999999</v>
      </c>
      <c r="AK8" s="60">
        <v>103113</v>
      </c>
      <c r="AL8" s="63">
        <v>0.183</v>
      </c>
      <c r="AM8" s="60">
        <v>107381</v>
      </c>
      <c r="AN8" s="63">
        <v>0.17799999999999999</v>
      </c>
      <c r="AO8" s="60">
        <v>303596</v>
      </c>
      <c r="AP8" s="63">
        <v>0.18</v>
      </c>
    </row>
    <row r="9" spans="2:42">
      <c r="B9" s="2" t="s">
        <v>44</v>
      </c>
      <c r="C9" s="3">
        <v>13318</v>
      </c>
      <c r="D9" s="5">
        <v>2.7E-2</v>
      </c>
      <c r="E9" s="3">
        <v>15499</v>
      </c>
      <c r="F9" s="5">
        <v>2.8000000000000001E-2</v>
      </c>
      <c r="G9" s="3">
        <v>23849</v>
      </c>
      <c r="H9" s="5">
        <v>3.4000000000000002E-2</v>
      </c>
      <c r="I9" s="3">
        <v>19720</v>
      </c>
      <c r="J9" s="5">
        <v>3.1E-2</v>
      </c>
      <c r="K9" s="3">
        <v>72386</v>
      </c>
      <c r="L9" s="6">
        <v>3.0347991928556067E-2</v>
      </c>
      <c r="M9" s="3">
        <v>11457</v>
      </c>
      <c r="N9" s="6">
        <v>2.5000000000000001E-2</v>
      </c>
      <c r="O9" s="3">
        <v>6137</v>
      </c>
      <c r="P9" s="6">
        <v>2.8000000000000001E-2</v>
      </c>
      <c r="Q9" s="3">
        <v>10620</v>
      </c>
      <c r="R9" s="6">
        <v>2.5999999999999999E-2</v>
      </c>
      <c r="S9" s="39">
        <v>16208</v>
      </c>
      <c r="T9" s="41">
        <v>0.03</v>
      </c>
      <c r="U9" s="39">
        <v>16382</v>
      </c>
      <c r="V9" s="41">
        <v>0.03</v>
      </c>
      <c r="W9" s="39">
        <v>49347</v>
      </c>
      <c r="X9" s="41">
        <v>2.9000000000000001E-2</v>
      </c>
      <c r="Y9" s="39">
        <v>12990</v>
      </c>
      <c r="Z9" s="41">
        <v>2.9000000000000001E-2</v>
      </c>
      <c r="AA9" s="39">
        <v>22922</v>
      </c>
      <c r="AB9" s="41">
        <v>4.2000000000000003E-2</v>
      </c>
      <c r="AC9" s="39">
        <v>25533</v>
      </c>
      <c r="AD9" s="41">
        <v>3.9E-2</v>
      </c>
      <c r="AE9" s="60">
        <v>25033</v>
      </c>
      <c r="AF9" s="63">
        <v>4.1000000000000002E-2</v>
      </c>
      <c r="AG9" s="60">
        <v>86479</v>
      </c>
      <c r="AH9" s="63">
        <v>3.7999999999999999E-2</v>
      </c>
      <c r="AI9" s="60">
        <v>16171</v>
      </c>
      <c r="AJ9" s="63">
        <v>3.1E-2</v>
      </c>
      <c r="AK9" s="60">
        <v>23452</v>
      </c>
      <c r="AL9" s="63">
        <v>4.2000000000000003E-2</v>
      </c>
      <c r="AM9" s="60">
        <v>24882</v>
      </c>
      <c r="AN9" s="63">
        <v>4.1000000000000002E-2</v>
      </c>
      <c r="AO9" s="60">
        <v>64505</v>
      </c>
      <c r="AP9" s="63">
        <v>3.7999999999999999E-2</v>
      </c>
    </row>
    <row r="10" spans="2:42">
      <c r="B10" s="2" t="s">
        <v>27</v>
      </c>
      <c r="C10" s="3">
        <v>0</v>
      </c>
      <c r="D10" s="5">
        <v>0</v>
      </c>
      <c r="E10" s="3">
        <v>320</v>
      </c>
      <c r="F10" s="5">
        <v>1E-3</v>
      </c>
      <c r="G10" s="3">
        <v>0</v>
      </c>
      <c r="H10" s="5">
        <v>0</v>
      </c>
      <c r="I10" s="3">
        <v>0</v>
      </c>
      <c r="J10" s="6">
        <v>0</v>
      </c>
      <c r="K10" s="3">
        <v>320</v>
      </c>
      <c r="L10" s="6">
        <v>1.3416071363437599E-4</v>
      </c>
      <c r="M10" s="3">
        <v>0</v>
      </c>
      <c r="N10" s="6">
        <v>0</v>
      </c>
      <c r="O10" s="3">
        <v>0</v>
      </c>
      <c r="P10" s="6">
        <v>0</v>
      </c>
      <c r="Q10" s="3">
        <v>121</v>
      </c>
      <c r="R10" s="6">
        <v>0</v>
      </c>
      <c r="S10" s="39">
        <v>671</v>
      </c>
      <c r="T10" s="41">
        <v>1E-3</v>
      </c>
      <c r="U10" s="39">
        <v>1792</v>
      </c>
      <c r="V10" s="41">
        <v>3.0000000000000001E-3</v>
      </c>
      <c r="W10" s="39">
        <v>2584</v>
      </c>
      <c r="X10" s="41">
        <v>2E-3</v>
      </c>
      <c r="Y10" s="39">
        <v>246</v>
      </c>
      <c r="Z10" s="41">
        <v>1E-3</v>
      </c>
      <c r="AA10" s="39">
        <v>779</v>
      </c>
      <c r="AB10" s="41">
        <v>1E-3</v>
      </c>
      <c r="AC10" s="39">
        <v>3386</v>
      </c>
      <c r="AD10" s="41">
        <v>5.0000000000000001E-3</v>
      </c>
      <c r="AE10" s="60">
        <v>1144</v>
      </c>
      <c r="AF10" s="63">
        <v>2E-3</v>
      </c>
      <c r="AG10" s="60">
        <v>5555</v>
      </c>
      <c r="AH10" s="63">
        <v>2E-3</v>
      </c>
      <c r="AI10" s="60">
        <v>493</v>
      </c>
      <c r="AJ10" s="63">
        <v>1E-3</v>
      </c>
      <c r="AK10" s="60">
        <v>2838</v>
      </c>
      <c r="AL10" s="63">
        <v>5.0000000000000001E-3</v>
      </c>
      <c r="AM10" s="60">
        <v>1180</v>
      </c>
      <c r="AN10" s="63">
        <v>2E-3</v>
      </c>
      <c r="AO10" s="60">
        <v>4512</v>
      </c>
      <c r="AP10" s="63">
        <v>3.0000000000000001E-3</v>
      </c>
    </row>
    <row r="11" spans="2:42">
      <c r="I11" s="14"/>
      <c r="J11" s="14"/>
      <c r="K11" s="14"/>
      <c r="L11" s="14"/>
      <c r="M11" s="14"/>
      <c r="N11" s="14"/>
    </row>
    <row r="12" spans="2:42">
      <c r="B12" s="91" t="s">
        <v>102</v>
      </c>
      <c r="C12" s="92"/>
      <c r="D12" s="93"/>
      <c r="I12" s="14"/>
      <c r="J12" s="14"/>
      <c r="K12" s="14"/>
      <c r="L12" s="15"/>
      <c r="M12" s="14"/>
      <c r="N12" s="15"/>
      <c r="O12" s="14"/>
      <c r="P12" s="15"/>
    </row>
    <row r="13" spans="2:42">
      <c r="I13" s="14"/>
      <c r="J13" s="14"/>
      <c r="K13" s="14"/>
      <c r="L13" s="15"/>
      <c r="M13" s="14"/>
      <c r="N13" s="15"/>
      <c r="O13" s="14"/>
      <c r="P13" s="15"/>
    </row>
    <row r="14" spans="2:42">
      <c r="H14" s="14"/>
      <c r="I14" s="14"/>
      <c r="J14" s="14"/>
      <c r="K14" s="14"/>
      <c r="L14" s="15"/>
      <c r="M14" s="14"/>
      <c r="N14" s="15"/>
      <c r="O14" s="14"/>
      <c r="P14" s="15"/>
    </row>
    <row r="15" spans="2:42" ht="25.5" customHeight="1">
      <c r="B15" s="90" t="s">
        <v>117</v>
      </c>
      <c r="C15" s="90"/>
      <c r="D15" s="90"/>
      <c r="E15" s="90"/>
      <c r="F15" s="90"/>
      <c r="G15" s="90"/>
      <c r="H15" s="90"/>
      <c r="I15" s="90"/>
      <c r="J15" s="90"/>
      <c r="K15" s="90"/>
      <c r="L15" s="14"/>
      <c r="M15" s="14"/>
      <c r="N15" s="14"/>
      <c r="O15" s="14"/>
      <c r="P15" s="15"/>
      <c r="Q15" s="14"/>
    </row>
    <row r="16" spans="2:42">
      <c r="I16" s="14"/>
      <c r="J16" s="14"/>
      <c r="K16" s="14"/>
      <c r="L16" s="14"/>
      <c r="M16" s="14"/>
      <c r="N16" s="14"/>
      <c r="O16" s="14"/>
      <c r="P16" s="15"/>
      <c r="Q16" s="14"/>
    </row>
    <row r="17" spans="8:17">
      <c r="I17" s="14"/>
      <c r="J17" s="14"/>
      <c r="K17" s="14"/>
      <c r="L17" s="14"/>
      <c r="M17" s="14"/>
      <c r="N17" s="14"/>
      <c r="O17" s="14"/>
      <c r="P17" s="15"/>
      <c r="Q17" s="14"/>
    </row>
    <row r="18" spans="8:17">
      <c r="I18" s="14"/>
      <c r="J18" s="14"/>
      <c r="K18" s="14"/>
      <c r="L18" s="14"/>
      <c r="M18" s="14"/>
      <c r="N18" s="14"/>
      <c r="O18" s="14"/>
      <c r="P18" s="14"/>
      <c r="Q18" s="14"/>
    </row>
    <row r="19" spans="8:17">
      <c r="I19" s="14"/>
      <c r="J19" s="14"/>
      <c r="K19" s="14"/>
      <c r="L19" s="15"/>
      <c r="M19" s="14"/>
      <c r="N19" s="15"/>
      <c r="O19" s="14"/>
      <c r="P19" s="15"/>
      <c r="Q19" s="14"/>
    </row>
    <row r="20" spans="8:17">
      <c r="I20" s="14"/>
      <c r="J20" s="14"/>
      <c r="K20" s="14"/>
      <c r="L20" s="15"/>
      <c r="M20" s="14"/>
      <c r="N20" s="15"/>
      <c r="O20" s="14"/>
      <c r="P20" s="15"/>
      <c r="Q20" s="14"/>
    </row>
    <row r="21" spans="8:17">
      <c r="I21" s="14"/>
      <c r="J21" s="14"/>
      <c r="K21" s="14"/>
      <c r="L21" s="15"/>
      <c r="M21" s="14"/>
      <c r="N21" s="15"/>
      <c r="O21" s="14"/>
      <c r="P21" s="15"/>
    </row>
    <row r="22" spans="8:17">
      <c r="I22" s="14"/>
      <c r="J22" s="14"/>
      <c r="K22" s="14"/>
      <c r="L22" s="15"/>
      <c r="M22" s="14"/>
      <c r="N22" s="15"/>
      <c r="O22" s="14"/>
      <c r="P22" s="15"/>
    </row>
    <row r="23" spans="8:17">
      <c r="I23" s="14"/>
      <c r="J23" s="14"/>
      <c r="K23" s="14"/>
      <c r="L23" s="15"/>
      <c r="M23" s="14"/>
      <c r="N23" s="15"/>
      <c r="O23" s="14"/>
      <c r="P23" s="15"/>
    </row>
    <row r="24" spans="8:17">
      <c r="H24" s="14"/>
      <c r="I24" s="14"/>
      <c r="J24" s="14"/>
      <c r="K24" s="14"/>
      <c r="L24" s="15"/>
      <c r="M24" s="14"/>
      <c r="N24" s="15"/>
      <c r="O24" s="14"/>
      <c r="P24" s="15"/>
    </row>
    <row r="25" spans="8:17">
      <c r="H25" s="14"/>
      <c r="I25" s="14"/>
      <c r="J25" s="14"/>
      <c r="K25" s="14"/>
      <c r="L25" s="14"/>
      <c r="M25" s="14"/>
      <c r="N25" s="14"/>
      <c r="O25" s="14"/>
      <c r="P25" s="14"/>
    </row>
    <row r="26" spans="8:17">
      <c r="I26" s="14"/>
      <c r="J26" s="14"/>
      <c r="K26" s="14"/>
      <c r="L26" s="14"/>
      <c r="M26" s="14"/>
      <c r="N26" s="14"/>
      <c r="O26" s="14"/>
      <c r="P26" s="14"/>
    </row>
    <row r="27" spans="8:17">
      <c r="I27" s="14"/>
      <c r="J27" s="14"/>
      <c r="K27" s="14"/>
      <c r="L27" s="14"/>
      <c r="M27" s="14"/>
      <c r="N27" s="14"/>
      <c r="O27" s="14"/>
      <c r="P27" s="14"/>
    </row>
  </sheetData>
  <mergeCells count="28">
    <mergeCell ref="AA4:AB4"/>
    <mergeCell ref="AC4:AD4"/>
    <mergeCell ref="AG4:AH4"/>
    <mergeCell ref="Y2:AH3"/>
    <mergeCell ref="Y4:Z4"/>
    <mergeCell ref="AE4:AF4"/>
    <mergeCell ref="Q4:R4"/>
    <mergeCell ref="W4:X4"/>
    <mergeCell ref="O2:X3"/>
    <mergeCell ref="M4:N4"/>
    <mergeCell ref="O4:P4"/>
    <mergeCell ref="M2:N3"/>
    <mergeCell ref="S4:T4"/>
    <mergeCell ref="U4:V4"/>
    <mergeCell ref="B15:K15"/>
    <mergeCell ref="B2:B5"/>
    <mergeCell ref="B12:D12"/>
    <mergeCell ref="E4:F4"/>
    <mergeCell ref="G4:H4"/>
    <mergeCell ref="I4:J4"/>
    <mergeCell ref="C2:L3"/>
    <mergeCell ref="C4:D4"/>
    <mergeCell ref="K4:L4"/>
    <mergeCell ref="AI2:AP3"/>
    <mergeCell ref="AO4:AP4"/>
    <mergeCell ref="AI4:AJ4"/>
    <mergeCell ref="AK4:AL4"/>
    <mergeCell ref="AM4:A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32"/>
  <sheetViews>
    <sheetView zoomScaleNormal="100" workbookViewId="0">
      <pane xSplit="2" ySplit="5" topLeftCell="AH6" activePane="bottomRight" state="frozen"/>
      <selection pane="topRight" activeCell="C1" sqref="C1"/>
      <selection pane="bottomLeft" activeCell="A6" sqref="A6"/>
      <selection pane="bottomRight" activeCell="AL21" sqref="AL21"/>
    </sheetView>
  </sheetViews>
  <sheetFormatPr defaultRowHeight="15"/>
  <cols>
    <col min="1" max="1" width="4.28515625" customWidth="1"/>
    <col min="2" max="2" width="41.140625" customWidth="1"/>
    <col min="3" max="3" width="12" customWidth="1"/>
    <col min="7" max="7" width="12.42578125" customWidth="1"/>
    <col min="8" max="8" width="11.85546875" customWidth="1"/>
    <col min="9" max="14" width="12.28515625" customWidth="1"/>
    <col min="15" max="18" width="12.140625" customWidth="1"/>
    <col min="19" max="22" width="12.140625" style="14" customWidth="1"/>
    <col min="23" max="24" width="12.140625" customWidth="1"/>
    <col min="25" max="30" width="14.85546875" customWidth="1"/>
    <col min="31" max="32" width="14.85546875" style="58" customWidth="1"/>
    <col min="33" max="34" width="14.85546875" customWidth="1"/>
    <col min="35" max="35" width="14.5703125" customWidth="1"/>
    <col min="36" max="36" width="17.28515625" customWidth="1"/>
    <col min="37" max="37" width="14.140625" customWidth="1"/>
    <col min="38" max="38" width="14.7109375" customWidth="1"/>
    <col min="39" max="39" width="14.140625" customWidth="1"/>
    <col min="40" max="40" width="13" customWidth="1"/>
    <col min="41" max="41" width="14.7109375" customWidth="1"/>
    <col min="42" max="42" width="13.5703125" customWidth="1"/>
  </cols>
  <sheetData>
    <row r="2" spans="2:42" ht="18.75" customHeight="1">
      <c r="B2" s="106" t="s">
        <v>46</v>
      </c>
      <c r="C2" s="109">
        <v>2019</v>
      </c>
      <c r="D2" s="110"/>
      <c r="E2" s="110"/>
      <c r="F2" s="110"/>
      <c r="G2" s="110"/>
      <c r="H2" s="110"/>
      <c r="I2" s="111"/>
      <c r="J2" s="111"/>
      <c r="K2" s="111"/>
      <c r="L2" s="111"/>
      <c r="M2" s="112">
        <v>2020</v>
      </c>
      <c r="N2" s="114"/>
      <c r="O2" s="112">
        <v>2022</v>
      </c>
      <c r="P2" s="113"/>
      <c r="Q2" s="113"/>
      <c r="R2" s="113"/>
      <c r="S2" s="113"/>
      <c r="T2" s="113"/>
      <c r="U2" s="113"/>
      <c r="V2" s="113"/>
      <c r="W2" s="113"/>
      <c r="X2" s="114"/>
      <c r="Y2" s="112">
        <v>2023</v>
      </c>
      <c r="Z2" s="113"/>
      <c r="AA2" s="113"/>
      <c r="AB2" s="113"/>
      <c r="AC2" s="113"/>
      <c r="AD2" s="113"/>
      <c r="AE2" s="113"/>
      <c r="AF2" s="113"/>
      <c r="AG2" s="113"/>
      <c r="AH2" s="114"/>
      <c r="AI2" s="82">
        <v>2024</v>
      </c>
      <c r="AJ2" s="83"/>
      <c r="AK2" s="83"/>
      <c r="AL2" s="83"/>
      <c r="AM2" s="83"/>
      <c r="AN2" s="83"/>
      <c r="AO2" s="83"/>
      <c r="AP2" s="84"/>
    </row>
    <row r="3" spans="2:42" ht="15" customHeight="1">
      <c r="B3" s="107"/>
      <c r="C3" s="109"/>
      <c r="D3" s="110"/>
      <c r="E3" s="110"/>
      <c r="F3" s="110"/>
      <c r="G3" s="110"/>
      <c r="H3" s="110"/>
      <c r="I3" s="111"/>
      <c r="J3" s="111"/>
      <c r="K3" s="111"/>
      <c r="L3" s="111"/>
      <c r="M3" s="115"/>
      <c r="N3" s="117"/>
      <c r="O3" s="115"/>
      <c r="P3" s="116"/>
      <c r="Q3" s="116"/>
      <c r="R3" s="116"/>
      <c r="S3" s="116"/>
      <c r="T3" s="116"/>
      <c r="U3" s="116"/>
      <c r="V3" s="116"/>
      <c r="W3" s="116"/>
      <c r="X3" s="117"/>
      <c r="Y3" s="115"/>
      <c r="Z3" s="116"/>
      <c r="AA3" s="116"/>
      <c r="AB3" s="116"/>
      <c r="AC3" s="116"/>
      <c r="AD3" s="116"/>
      <c r="AE3" s="116"/>
      <c r="AF3" s="116"/>
      <c r="AG3" s="116"/>
      <c r="AH3" s="117"/>
      <c r="AI3" s="85"/>
      <c r="AJ3" s="86"/>
      <c r="AK3" s="86"/>
      <c r="AL3" s="86"/>
      <c r="AM3" s="86"/>
      <c r="AN3" s="86"/>
      <c r="AO3" s="86"/>
      <c r="AP3" s="87"/>
    </row>
    <row r="4" spans="2:42" ht="15.75">
      <c r="B4" s="107"/>
      <c r="C4" s="104" t="s">
        <v>0</v>
      </c>
      <c r="D4" s="105"/>
      <c r="E4" s="104" t="s">
        <v>103</v>
      </c>
      <c r="F4" s="105"/>
      <c r="G4" s="104" t="s">
        <v>110</v>
      </c>
      <c r="H4" s="105"/>
      <c r="I4" s="104" t="s">
        <v>112</v>
      </c>
      <c r="J4" s="105"/>
      <c r="K4" s="104" t="s">
        <v>111</v>
      </c>
      <c r="L4" s="105"/>
      <c r="M4" s="104" t="s">
        <v>0</v>
      </c>
      <c r="N4" s="105"/>
      <c r="O4" s="104" t="s">
        <v>0</v>
      </c>
      <c r="P4" s="105"/>
      <c r="Q4" s="104" t="s">
        <v>103</v>
      </c>
      <c r="R4" s="105"/>
      <c r="S4" s="104" t="s">
        <v>110</v>
      </c>
      <c r="T4" s="105"/>
      <c r="U4" s="104" t="s">
        <v>112</v>
      </c>
      <c r="V4" s="105"/>
      <c r="W4" s="104" t="s">
        <v>111</v>
      </c>
      <c r="X4" s="105"/>
      <c r="Y4" s="104" t="s">
        <v>0</v>
      </c>
      <c r="Z4" s="105"/>
      <c r="AA4" s="104" t="s">
        <v>103</v>
      </c>
      <c r="AB4" s="105"/>
      <c r="AC4" s="104" t="s">
        <v>110</v>
      </c>
      <c r="AD4" s="105"/>
      <c r="AE4" s="104" t="s">
        <v>112</v>
      </c>
      <c r="AF4" s="105"/>
      <c r="AG4" s="104" t="s">
        <v>111</v>
      </c>
      <c r="AH4" s="105"/>
      <c r="AI4" s="104" t="s">
        <v>0</v>
      </c>
      <c r="AJ4" s="105"/>
      <c r="AK4" s="104" t="s">
        <v>103</v>
      </c>
      <c r="AL4" s="105"/>
      <c r="AM4" s="104" t="s">
        <v>110</v>
      </c>
      <c r="AN4" s="105"/>
      <c r="AO4" s="104" t="s">
        <v>111</v>
      </c>
      <c r="AP4" s="105"/>
    </row>
    <row r="5" spans="2:42" ht="15.75">
      <c r="B5" s="108"/>
      <c r="C5" s="73" t="s">
        <v>2</v>
      </c>
      <c r="D5" s="73" t="s">
        <v>1</v>
      </c>
      <c r="E5" s="73" t="s">
        <v>2</v>
      </c>
      <c r="F5" s="73" t="s">
        <v>1</v>
      </c>
      <c r="G5" s="73" t="s">
        <v>2</v>
      </c>
      <c r="H5" s="73" t="s">
        <v>1</v>
      </c>
      <c r="I5" s="73" t="s">
        <v>2</v>
      </c>
      <c r="J5" s="73" t="s">
        <v>1</v>
      </c>
      <c r="K5" s="73" t="s">
        <v>2</v>
      </c>
      <c r="L5" s="73" t="s">
        <v>1</v>
      </c>
      <c r="M5" s="73" t="s">
        <v>2</v>
      </c>
      <c r="N5" s="73" t="s">
        <v>1</v>
      </c>
      <c r="O5" s="73" t="s">
        <v>2</v>
      </c>
      <c r="P5" s="73" t="s">
        <v>1</v>
      </c>
      <c r="Q5" s="73" t="s">
        <v>2</v>
      </c>
      <c r="R5" s="73" t="s">
        <v>1</v>
      </c>
      <c r="S5" s="73" t="s">
        <v>2</v>
      </c>
      <c r="T5" s="73" t="s">
        <v>119</v>
      </c>
      <c r="U5" s="73" t="s">
        <v>2</v>
      </c>
      <c r="V5" s="73" t="s">
        <v>119</v>
      </c>
      <c r="W5" s="73" t="s">
        <v>2</v>
      </c>
      <c r="X5" s="73" t="s">
        <v>1</v>
      </c>
      <c r="Y5" s="73" t="s">
        <v>2</v>
      </c>
      <c r="Z5" s="73" t="s">
        <v>1</v>
      </c>
      <c r="AA5" s="73" t="s">
        <v>2</v>
      </c>
      <c r="AB5" s="73" t="s">
        <v>1</v>
      </c>
      <c r="AC5" s="73" t="s">
        <v>2</v>
      </c>
      <c r="AD5" s="73" t="s">
        <v>1</v>
      </c>
      <c r="AE5" s="73" t="s">
        <v>2</v>
      </c>
      <c r="AF5" s="73" t="s">
        <v>1</v>
      </c>
      <c r="AG5" s="73" t="s">
        <v>2</v>
      </c>
      <c r="AH5" s="73" t="s">
        <v>1</v>
      </c>
      <c r="AI5" s="73" t="s">
        <v>2</v>
      </c>
      <c r="AJ5" s="73" t="s">
        <v>1</v>
      </c>
      <c r="AK5" s="73" t="s">
        <v>2</v>
      </c>
      <c r="AL5" s="73" t="s">
        <v>1</v>
      </c>
      <c r="AM5" s="73" t="s">
        <v>2</v>
      </c>
      <c r="AN5" s="73" t="s">
        <v>1</v>
      </c>
      <c r="AO5" s="73" t="s">
        <v>2</v>
      </c>
      <c r="AP5" s="73" t="s">
        <v>1</v>
      </c>
    </row>
    <row r="6" spans="2:42" ht="15.75">
      <c r="B6" s="74" t="s">
        <v>47</v>
      </c>
      <c r="C6" s="75">
        <v>72914</v>
      </c>
      <c r="D6" s="76">
        <v>0.15</v>
      </c>
      <c r="E6" s="75">
        <v>71895</v>
      </c>
      <c r="F6" s="76">
        <v>0.128</v>
      </c>
      <c r="G6" s="75">
        <v>89848</v>
      </c>
      <c r="H6" s="76">
        <v>0.128</v>
      </c>
      <c r="I6" s="75">
        <v>68080</v>
      </c>
      <c r="J6" s="77">
        <v>0.10853415127186465</v>
      </c>
      <c r="K6" s="75">
        <v>302737</v>
      </c>
      <c r="L6" s="77">
        <v>0.12760053900107776</v>
      </c>
      <c r="M6" s="75">
        <v>41613</v>
      </c>
      <c r="N6" s="77">
        <v>9.1999999999999998E-2</v>
      </c>
      <c r="O6" s="75">
        <v>25374</v>
      </c>
      <c r="P6" s="77">
        <v>0.11700000000000001</v>
      </c>
      <c r="Q6" s="75">
        <v>51234</v>
      </c>
      <c r="R6" s="77">
        <v>0.126</v>
      </c>
      <c r="S6" s="75">
        <v>76799</v>
      </c>
      <c r="T6" s="77">
        <v>0.14399999999999999</v>
      </c>
      <c r="U6" s="75">
        <v>56565</v>
      </c>
      <c r="V6" s="77">
        <v>0.105</v>
      </c>
      <c r="W6" s="75">
        <v>209972</v>
      </c>
      <c r="X6" s="77">
        <v>0.124</v>
      </c>
      <c r="Y6" s="75">
        <v>54510</v>
      </c>
      <c r="Z6" s="77">
        <v>0.122</v>
      </c>
      <c r="AA6" s="75">
        <v>79423</v>
      </c>
      <c r="AB6" s="77">
        <v>0.14599999999999999</v>
      </c>
      <c r="AC6" s="75">
        <v>105993</v>
      </c>
      <c r="AD6" s="77">
        <v>0.16400000000000001</v>
      </c>
      <c r="AE6" s="75">
        <v>76751</v>
      </c>
      <c r="AF6" s="77">
        <v>0.126</v>
      </c>
      <c r="AG6" s="75">
        <v>239926</v>
      </c>
      <c r="AH6" s="77">
        <v>0.14599999999999999</v>
      </c>
      <c r="AI6" s="71">
        <v>84781</v>
      </c>
      <c r="AJ6" s="72">
        <v>0.16300000000000001</v>
      </c>
      <c r="AK6" s="71">
        <v>97606</v>
      </c>
      <c r="AL6" s="72">
        <v>0.17399999999999999</v>
      </c>
      <c r="AM6" s="71">
        <v>129331</v>
      </c>
      <c r="AN6" s="72">
        <v>0.214</v>
      </c>
      <c r="AO6" s="71">
        <v>311717</v>
      </c>
      <c r="AP6" s="72">
        <v>0.185</v>
      </c>
    </row>
    <row r="7" spans="2:42" ht="15.75">
      <c r="B7" s="74" t="s">
        <v>101</v>
      </c>
      <c r="C7" s="75">
        <v>180996</v>
      </c>
      <c r="D7" s="76">
        <v>0.373</v>
      </c>
      <c r="E7" s="75">
        <v>209457</v>
      </c>
      <c r="F7" s="76">
        <v>0.373</v>
      </c>
      <c r="G7" s="75">
        <v>243831</v>
      </c>
      <c r="H7" s="76">
        <v>0.34899999999999998</v>
      </c>
      <c r="I7" s="75">
        <v>223564</v>
      </c>
      <c r="J7" s="77">
        <v>0.35640906279293699</v>
      </c>
      <c r="K7" s="75">
        <v>857848</v>
      </c>
      <c r="L7" s="77">
        <v>0.3615741292970352</v>
      </c>
      <c r="M7" s="75">
        <v>156188</v>
      </c>
      <c r="N7" s="77">
        <v>0.34499999999999997</v>
      </c>
      <c r="O7" s="75">
        <v>67441</v>
      </c>
      <c r="P7" s="77">
        <v>0.312</v>
      </c>
      <c r="Q7" s="75">
        <v>77997</v>
      </c>
      <c r="R7" s="77">
        <v>0.192</v>
      </c>
      <c r="S7" s="75">
        <v>115516</v>
      </c>
      <c r="T7" s="77">
        <v>0.217</v>
      </c>
      <c r="U7" s="75">
        <v>114134</v>
      </c>
      <c r="V7" s="77">
        <v>0.21199999999999999</v>
      </c>
      <c r="W7" s="75">
        <v>375088</v>
      </c>
      <c r="X7" s="77">
        <v>0.222</v>
      </c>
      <c r="Y7" s="75">
        <v>132637</v>
      </c>
      <c r="Z7" s="77">
        <v>0.29599999999999999</v>
      </c>
      <c r="AA7" s="75">
        <v>181049</v>
      </c>
      <c r="AB7" s="77">
        <v>0.33300000000000002</v>
      </c>
      <c r="AC7" s="75">
        <v>205004</v>
      </c>
      <c r="AD7" s="77">
        <v>0.317</v>
      </c>
      <c r="AE7" s="75">
        <v>207613</v>
      </c>
      <c r="AF7" s="77">
        <v>0.34200000000000003</v>
      </c>
      <c r="AG7" s="75">
        <v>518690</v>
      </c>
      <c r="AH7" s="77">
        <v>0.316</v>
      </c>
      <c r="AI7" s="71">
        <v>180748</v>
      </c>
      <c r="AJ7" s="72">
        <v>0.34599999999999997</v>
      </c>
      <c r="AK7" s="71">
        <v>191196</v>
      </c>
      <c r="AL7" s="72">
        <v>0.34</v>
      </c>
      <c r="AM7" s="71">
        <v>193217</v>
      </c>
      <c r="AN7" s="72">
        <v>0.32</v>
      </c>
      <c r="AO7" s="71">
        <v>565160</v>
      </c>
      <c r="AP7" s="72">
        <v>0.33500000000000002</v>
      </c>
    </row>
    <row r="8" spans="2:42" ht="15.75">
      <c r="B8" s="74" t="s">
        <v>48</v>
      </c>
      <c r="C8" s="75">
        <v>4361</v>
      </c>
      <c r="D8" s="76">
        <v>8.9999999999999993E-3</v>
      </c>
      <c r="E8" s="75">
        <v>5869</v>
      </c>
      <c r="F8" s="76">
        <v>0.01</v>
      </c>
      <c r="G8" s="75">
        <v>7490</v>
      </c>
      <c r="H8" s="76">
        <v>1.0999999999999999E-2</v>
      </c>
      <c r="I8" s="75">
        <v>7500</v>
      </c>
      <c r="J8" s="77">
        <v>1.195661184692986E-2</v>
      </c>
      <c r="K8" s="75">
        <v>25220</v>
      </c>
      <c r="L8" s="77">
        <v>1.0629971208035955E-2</v>
      </c>
      <c r="M8" s="75">
        <v>9754</v>
      </c>
      <c r="N8" s="77">
        <v>2.1999999999999999E-2</v>
      </c>
      <c r="O8" s="75">
        <v>3444</v>
      </c>
      <c r="P8" s="77">
        <v>1.6E-2</v>
      </c>
      <c r="Q8" s="75">
        <v>4781</v>
      </c>
      <c r="R8" s="77">
        <v>1.2E-2</v>
      </c>
      <c r="S8" s="75">
        <v>6744</v>
      </c>
      <c r="T8" s="77">
        <v>1.2999999999999999E-2</v>
      </c>
      <c r="U8" s="75">
        <v>9539</v>
      </c>
      <c r="V8" s="77">
        <v>1.7999999999999999E-2</v>
      </c>
      <c r="W8" s="75">
        <v>24508</v>
      </c>
      <c r="X8" s="77">
        <v>1.4E-2</v>
      </c>
      <c r="Y8" s="75">
        <v>5733</v>
      </c>
      <c r="Z8" s="77">
        <v>1.2999999999999999E-2</v>
      </c>
      <c r="AA8" s="75">
        <v>6154</v>
      </c>
      <c r="AB8" s="77">
        <v>1.0999999999999999E-2</v>
      </c>
      <c r="AC8" s="75">
        <v>8449</v>
      </c>
      <c r="AD8" s="77">
        <v>1.2999999999999999E-2</v>
      </c>
      <c r="AE8" s="75">
        <v>7453</v>
      </c>
      <c r="AF8" s="77">
        <v>1.2E-2</v>
      </c>
      <c r="AG8" s="75">
        <v>20337</v>
      </c>
      <c r="AH8" s="77">
        <v>1.2E-2</v>
      </c>
      <c r="AI8" s="71">
        <v>5616</v>
      </c>
      <c r="AJ8" s="72">
        <v>1.0999999999999999E-2</v>
      </c>
      <c r="AK8" s="71">
        <v>7973</v>
      </c>
      <c r="AL8" s="72">
        <v>1.4E-2</v>
      </c>
      <c r="AM8" s="71">
        <v>7584</v>
      </c>
      <c r="AN8" s="72">
        <v>1.2999999999999999E-2</v>
      </c>
      <c r="AO8" s="71">
        <v>21173</v>
      </c>
      <c r="AP8" s="72">
        <v>1.2999999999999999E-2</v>
      </c>
    </row>
    <row r="9" spans="2:42" ht="15.75">
      <c r="B9" s="74" t="s">
        <v>52</v>
      </c>
      <c r="C9" s="75">
        <v>20129</v>
      </c>
      <c r="D9" s="76">
        <v>4.2000000000000003E-2</v>
      </c>
      <c r="E9" s="75">
        <v>19327</v>
      </c>
      <c r="F9" s="76">
        <v>3.4000000000000002E-2</v>
      </c>
      <c r="G9" s="75">
        <v>19547</v>
      </c>
      <c r="H9" s="76">
        <v>2.8000000000000001E-2</v>
      </c>
      <c r="I9" s="75">
        <v>13925</v>
      </c>
      <c r="J9" s="77">
        <v>2.2199442662466443E-2</v>
      </c>
      <c r="K9" s="75">
        <v>72928</v>
      </c>
      <c r="L9" s="77">
        <v>3.073840365819374E-2</v>
      </c>
      <c r="M9" s="75">
        <v>19849</v>
      </c>
      <c r="N9" s="77">
        <v>4.3999999999999997E-2</v>
      </c>
      <c r="O9" s="75">
        <v>6929</v>
      </c>
      <c r="P9" s="77">
        <v>3.2000000000000001E-2</v>
      </c>
      <c r="Q9" s="75">
        <v>6572</v>
      </c>
      <c r="R9" s="77">
        <v>1.6E-2</v>
      </c>
      <c r="S9" s="75">
        <v>12113</v>
      </c>
      <c r="T9" s="77">
        <v>2.3E-2</v>
      </c>
      <c r="U9" s="75">
        <v>17761</v>
      </c>
      <c r="V9" s="77">
        <v>3.3000000000000002E-2</v>
      </c>
      <c r="W9" s="75">
        <v>43374</v>
      </c>
      <c r="X9" s="77">
        <v>2.5999999999999999E-2</v>
      </c>
      <c r="Y9" s="75">
        <v>15984</v>
      </c>
      <c r="Z9" s="77">
        <v>3.5999999999999997E-2</v>
      </c>
      <c r="AA9" s="75">
        <v>12919</v>
      </c>
      <c r="AB9" s="77">
        <v>2.4E-2</v>
      </c>
      <c r="AC9" s="75">
        <v>18731</v>
      </c>
      <c r="AD9" s="77">
        <v>2.9000000000000001E-2</v>
      </c>
      <c r="AE9" s="75">
        <v>17477</v>
      </c>
      <c r="AF9" s="77">
        <v>2.9000000000000001E-2</v>
      </c>
      <c r="AG9" s="75">
        <v>47635</v>
      </c>
      <c r="AH9" s="77">
        <v>2.9000000000000001E-2</v>
      </c>
      <c r="AI9" s="71">
        <v>15241</v>
      </c>
      <c r="AJ9" s="72">
        <v>2.9000000000000001E-2</v>
      </c>
      <c r="AK9" s="71">
        <v>15331</v>
      </c>
      <c r="AL9" s="72">
        <v>2.7E-2</v>
      </c>
      <c r="AM9" s="71">
        <v>9078</v>
      </c>
      <c r="AN9" s="72">
        <v>1.4999999999999999E-2</v>
      </c>
      <c r="AO9" s="71">
        <v>39651</v>
      </c>
      <c r="AP9" s="72">
        <v>2.4E-2</v>
      </c>
    </row>
    <row r="10" spans="2:42" ht="15.75">
      <c r="B10" s="74" t="s">
        <v>50</v>
      </c>
      <c r="C10" s="75">
        <v>481</v>
      </c>
      <c r="D10" s="76">
        <v>1E-3</v>
      </c>
      <c r="E10" s="75">
        <v>1109</v>
      </c>
      <c r="F10" s="76">
        <v>2E-3</v>
      </c>
      <c r="G10" s="75">
        <v>274</v>
      </c>
      <c r="H10" s="76">
        <v>0</v>
      </c>
      <c r="I10" s="75">
        <v>2507</v>
      </c>
      <c r="J10" s="77">
        <v>3.9966967867004219E-3</v>
      </c>
      <c r="K10" s="75">
        <v>4371</v>
      </c>
      <c r="L10" s="77">
        <v>1.8423316475148755E-3</v>
      </c>
      <c r="M10" s="75">
        <v>625</v>
      </c>
      <c r="N10" s="77">
        <v>1E-3</v>
      </c>
      <c r="O10" s="75">
        <v>54</v>
      </c>
      <c r="P10" s="77">
        <v>0</v>
      </c>
      <c r="Q10" s="75">
        <v>128</v>
      </c>
      <c r="R10" s="77">
        <v>0</v>
      </c>
      <c r="S10" s="75">
        <v>884</v>
      </c>
      <c r="T10" s="77">
        <v>2E-3</v>
      </c>
      <c r="U10" s="75">
        <v>0</v>
      </c>
      <c r="V10" s="77">
        <v>0</v>
      </c>
      <c r="W10" s="75">
        <v>1066</v>
      </c>
      <c r="X10" s="77">
        <v>1E-3</v>
      </c>
      <c r="Y10" s="75">
        <v>175</v>
      </c>
      <c r="Z10" s="77">
        <v>0</v>
      </c>
      <c r="AA10" s="75">
        <v>911</v>
      </c>
      <c r="AB10" s="77">
        <v>2E-3</v>
      </c>
      <c r="AC10" s="75">
        <v>163</v>
      </c>
      <c r="AD10" s="77">
        <v>0</v>
      </c>
      <c r="AE10" s="75">
        <v>0</v>
      </c>
      <c r="AF10" s="77">
        <v>0</v>
      </c>
      <c r="AG10" s="75">
        <v>1249</v>
      </c>
      <c r="AH10" s="77">
        <v>1E-3</v>
      </c>
      <c r="AI10" s="71">
        <v>528</v>
      </c>
      <c r="AJ10" s="72">
        <v>1E-3</v>
      </c>
      <c r="AK10" s="71">
        <v>118</v>
      </c>
      <c r="AL10" s="72">
        <v>0</v>
      </c>
      <c r="AM10" s="71">
        <v>1121</v>
      </c>
      <c r="AN10" s="72">
        <v>2E-3</v>
      </c>
      <c r="AO10" s="71">
        <v>1767</v>
      </c>
      <c r="AP10" s="72">
        <v>1E-3</v>
      </c>
    </row>
    <row r="11" spans="2:42" ht="15.75">
      <c r="B11" s="74" t="s">
        <v>51</v>
      </c>
      <c r="C11" s="75">
        <v>127132</v>
      </c>
      <c r="D11" s="76">
        <v>0.26200000000000001</v>
      </c>
      <c r="E11" s="75">
        <v>147560</v>
      </c>
      <c r="F11" s="76">
        <v>0.26300000000000001</v>
      </c>
      <c r="G11" s="75">
        <v>207175</v>
      </c>
      <c r="H11" s="76">
        <v>0.29599999999999999</v>
      </c>
      <c r="I11" s="75">
        <v>199787</v>
      </c>
      <c r="J11" s="77">
        <v>0.31850341480834349</v>
      </c>
      <c r="K11" s="75">
        <v>681654</v>
      </c>
      <c r="L11" s="77">
        <v>0.28731016629034656</v>
      </c>
      <c r="M11" s="75">
        <v>149191</v>
      </c>
      <c r="N11" s="77">
        <v>0.33</v>
      </c>
      <c r="O11" s="75">
        <v>65917</v>
      </c>
      <c r="P11" s="77">
        <v>0.30499999999999999</v>
      </c>
      <c r="Q11" s="75">
        <v>172704</v>
      </c>
      <c r="R11" s="77">
        <v>0.42499999999999999</v>
      </c>
      <c r="S11" s="75">
        <v>232563</v>
      </c>
      <c r="T11" s="77">
        <v>0.437</v>
      </c>
      <c r="U11" s="75">
        <v>224735</v>
      </c>
      <c r="V11" s="77">
        <v>0.41699999999999998</v>
      </c>
      <c r="W11" s="75">
        <v>695919</v>
      </c>
      <c r="X11" s="77">
        <v>0.41099999999999998</v>
      </c>
      <c r="Y11" s="75">
        <v>170932</v>
      </c>
      <c r="Z11" s="77">
        <v>0.38100000000000001</v>
      </c>
      <c r="AA11" s="75">
        <v>180893</v>
      </c>
      <c r="AB11" s="77">
        <v>0.33300000000000002</v>
      </c>
      <c r="AC11" s="75">
        <v>216095</v>
      </c>
      <c r="AD11" s="77">
        <v>0.33400000000000002</v>
      </c>
      <c r="AE11" s="75">
        <v>228401</v>
      </c>
      <c r="AF11" s="77">
        <v>0.376</v>
      </c>
      <c r="AG11" s="75">
        <v>567920</v>
      </c>
      <c r="AH11" s="77">
        <v>0.34599999999999997</v>
      </c>
      <c r="AI11" s="71">
        <v>175893</v>
      </c>
      <c r="AJ11" s="72">
        <v>0.33700000000000002</v>
      </c>
      <c r="AK11" s="71">
        <v>184993</v>
      </c>
      <c r="AL11" s="72">
        <v>0.32900000000000001</v>
      </c>
      <c r="AM11" s="71">
        <v>191240</v>
      </c>
      <c r="AN11" s="72">
        <v>0.317</v>
      </c>
      <c r="AO11" s="71">
        <v>552126</v>
      </c>
      <c r="AP11" s="72">
        <v>0.32700000000000001</v>
      </c>
    </row>
    <row r="12" spans="2:42" ht="15.75">
      <c r="B12" s="74" t="s">
        <v>49</v>
      </c>
      <c r="C12" s="75">
        <v>75633</v>
      </c>
      <c r="D12" s="76">
        <v>0.156</v>
      </c>
      <c r="E12" s="75">
        <v>102082</v>
      </c>
      <c r="F12" s="76">
        <v>0.182</v>
      </c>
      <c r="G12" s="75">
        <v>126242</v>
      </c>
      <c r="H12" s="76">
        <v>0.18</v>
      </c>
      <c r="I12" s="75">
        <v>111905</v>
      </c>
      <c r="J12" s="77">
        <v>0.17840061983075814</v>
      </c>
      <c r="K12" s="75">
        <v>415862</v>
      </c>
      <c r="L12" s="77">
        <v>0.17528156568264266</v>
      </c>
      <c r="M12" s="75">
        <v>73305</v>
      </c>
      <c r="N12" s="77">
        <v>0.16200000000000001</v>
      </c>
      <c r="O12" s="75">
        <v>42856</v>
      </c>
      <c r="P12" s="77">
        <v>0.19800000000000001</v>
      </c>
      <c r="Q12" s="75">
        <v>86478</v>
      </c>
      <c r="R12" s="77">
        <v>0.21299999999999999</v>
      </c>
      <c r="S12" s="75">
        <v>82482</v>
      </c>
      <c r="T12" s="77">
        <v>0.155</v>
      </c>
      <c r="U12" s="75">
        <v>110332</v>
      </c>
      <c r="V12" s="77">
        <v>0.20499999999999999</v>
      </c>
      <c r="W12" s="75">
        <v>322148</v>
      </c>
      <c r="X12" s="77">
        <v>0.19</v>
      </c>
      <c r="Y12" s="75">
        <v>63518</v>
      </c>
      <c r="Z12" s="77">
        <v>0.14199999999999999</v>
      </c>
      <c r="AA12" s="75">
        <v>74512</v>
      </c>
      <c r="AB12" s="77">
        <v>0.13700000000000001</v>
      </c>
      <c r="AC12" s="75">
        <v>75783</v>
      </c>
      <c r="AD12" s="77">
        <v>0.11700000000000001</v>
      </c>
      <c r="AE12" s="75">
        <v>66950</v>
      </c>
      <c r="AF12" s="77">
        <v>0.11</v>
      </c>
      <c r="AG12" s="75">
        <v>213813</v>
      </c>
      <c r="AH12" s="77">
        <v>0.13</v>
      </c>
      <c r="AI12" s="71">
        <v>49704</v>
      </c>
      <c r="AJ12" s="72">
        <v>9.5000000000000001E-2</v>
      </c>
      <c r="AK12" s="71">
        <v>60925</v>
      </c>
      <c r="AL12" s="72">
        <v>0.108</v>
      </c>
      <c r="AM12" s="71">
        <v>64825</v>
      </c>
      <c r="AN12" s="72">
        <v>0.107</v>
      </c>
      <c r="AO12" s="71">
        <v>175454</v>
      </c>
      <c r="AP12" s="72">
        <v>0.104</v>
      </c>
    </row>
    <row r="13" spans="2:42" ht="15.75">
      <c r="B13" s="74" t="s">
        <v>27</v>
      </c>
      <c r="C13" s="75">
        <v>3150</v>
      </c>
      <c r="D13" s="76">
        <v>6.0000000000000001E-3</v>
      </c>
      <c r="E13" s="75">
        <v>3751</v>
      </c>
      <c r="F13" s="76">
        <v>7.0000000000000001E-3</v>
      </c>
      <c r="G13" s="75">
        <v>5016</v>
      </c>
      <c r="H13" s="76">
        <v>7.0000000000000001E-3</v>
      </c>
      <c r="I13" s="75">
        <v>0</v>
      </c>
      <c r="J13" s="77">
        <v>0</v>
      </c>
      <c r="K13" s="75">
        <v>11917</v>
      </c>
      <c r="L13" s="77">
        <v>5.0228932151532308E-3</v>
      </c>
      <c r="M13" s="75">
        <v>1942</v>
      </c>
      <c r="N13" s="77">
        <v>4.0000000000000001E-3</v>
      </c>
      <c r="O13" s="75">
        <v>4190</v>
      </c>
      <c r="P13" s="77">
        <v>1.9E-2</v>
      </c>
      <c r="Q13" s="75">
        <v>6231</v>
      </c>
      <c r="R13" s="77">
        <v>1.4999999999999999E-2</v>
      </c>
      <c r="S13" s="75">
        <v>4732</v>
      </c>
      <c r="T13" s="77">
        <v>8.9999999999999993E-3</v>
      </c>
      <c r="U13" s="75">
        <v>5961</v>
      </c>
      <c r="V13" s="77">
        <v>1.0999999999999999E-2</v>
      </c>
      <c r="W13" s="75">
        <v>21114</v>
      </c>
      <c r="X13" s="77">
        <v>1.2E-2</v>
      </c>
      <c r="Y13" s="75">
        <v>4927</v>
      </c>
      <c r="Z13" s="77">
        <v>1.0999999999999999E-2</v>
      </c>
      <c r="AA13" s="75">
        <v>7745</v>
      </c>
      <c r="AB13" s="77">
        <v>1.4E-2</v>
      </c>
      <c r="AC13" s="75">
        <v>17001</v>
      </c>
      <c r="AD13" s="77">
        <v>2.5999999999999999E-2</v>
      </c>
      <c r="AE13" s="75">
        <v>2881</v>
      </c>
      <c r="AF13" s="77">
        <v>5.0000000000000001E-3</v>
      </c>
      <c r="AG13" s="75">
        <v>29673</v>
      </c>
      <c r="AH13" s="77">
        <v>1.7999999999999999E-2</v>
      </c>
      <c r="AI13" s="71">
        <v>9136</v>
      </c>
      <c r="AJ13" s="72">
        <v>1.7999999999999999E-2</v>
      </c>
      <c r="AK13" s="71">
        <v>3987</v>
      </c>
      <c r="AL13" s="72">
        <v>7.0000000000000001E-3</v>
      </c>
      <c r="AM13" s="71">
        <v>6642</v>
      </c>
      <c r="AN13" s="72">
        <v>1.0999999999999999E-2</v>
      </c>
      <c r="AO13" s="71">
        <v>19765</v>
      </c>
      <c r="AP13" s="72">
        <v>1.2E-2</v>
      </c>
    </row>
    <row r="14" spans="2:42">
      <c r="I14" s="14"/>
      <c r="J14" s="14"/>
      <c r="K14" s="14"/>
      <c r="L14" s="15"/>
      <c r="M14" s="14"/>
      <c r="N14" s="15"/>
      <c r="O14" s="14"/>
      <c r="P14" s="15"/>
      <c r="Q14" s="14"/>
      <c r="R14" s="15"/>
      <c r="S14" s="15"/>
      <c r="T14" s="15"/>
      <c r="U14" s="15"/>
      <c r="V14" s="15"/>
    </row>
    <row r="15" spans="2:42">
      <c r="B15" s="91" t="s">
        <v>102</v>
      </c>
      <c r="C15" s="92"/>
      <c r="D15" s="93"/>
      <c r="I15" s="14"/>
      <c r="J15" s="14"/>
      <c r="K15" s="14"/>
      <c r="L15" s="15"/>
      <c r="M15" s="14"/>
      <c r="N15" s="15"/>
      <c r="O15" s="14"/>
      <c r="P15" s="15"/>
      <c r="Q15" s="14"/>
      <c r="R15" s="15"/>
      <c r="S15" s="15"/>
      <c r="T15" s="15"/>
      <c r="U15" s="15"/>
      <c r="V15" s="15"/>
    </row>
    <row r="16" spans="2:42">
      <c r="I16" s="14"/>
      <c r="J16" s="14"/>
      <c r="K16" s="14"/>
      <c r="L16" s="15"/>
      <c r="M16" s="14"/>
      <c r="N16" s="15"/>
      <c r="O16" s="14"/>
      <c r="P16" s="15"/>
      <c r="Q16" s="14"/>
      <c r="R16" s="15"/>
      <c r="S16" s="15"/>
      <c r="T16" s="15"/>
      <c r="U16" s="15"/>
      <c r="V16" s="15"/>
    </row>
    <row r="17" spans="2:22">
      <c r="I17" s="14"/>
      <c r="J17" s="14"/>
      <c r="K17" s="14"/>
      <c r="L17" s="15"/>
      <c r="M17" s="14"/>
      <c r="N17" s="15"/>
      <c r="O17" s="14"/>
      <c r="P17" s="15"/>
      <c r="Q17" s="14"/>
      <c r="R17" s="15"/>
      <c r="S17" s="15"/>
      <c r="T17" s="15"/>
      <c r="U17" s="15"/>
      <c r="V17" s="15"/>
    </row>
    <row r="18" spans="2:22" ht="24" customHeight="1">
      <c r="B18" s="90" t="s">
        <v>117</v>
      </c>
      <c r="C18" s="90"/>
      <c r="D18" s="90"/>
      <c r="E18" s="90"/>
      <c r="F18" s="90"/>
      <c r="G18" s="90"/>
      <c r="H18" s="90"/>
      <c r="I18" s="90"/>
      <c r="J18" s="90"/>
      <c r="K18" s="90"/>
      <c r="L18" s="15"/>
      <c r="M18" s="14"/>
      <c r="N18" s="15"/>
      <c r="O18" s="14"/>
      <c r="P18" s="15"/>
      <c r="Q18" s="14"/>
      <c r="R18" s="15"/>
      <c r="S18" s="15"/>
      <c r="T18" s="15"/>
      <c r="U18" s="15"/>
      <c r="V18" s="15"/>
    </row>
    <row r="19" spans="2:22">
      <c r="I19" s="14"/>
      <c r="J19" s="14"/>
      <c r="K19" s="14"/>
      <c r="L19" s="15"/>
      <c r="M19" s="14"/>
      <c r="N19" s="15"/>
      <c r="O19" s="14"/>
      <c r="P19" s="15"/>
      <c r="Q19" s="14"/>
      <c r="R19" s="15"/>
      <c r="S19" s="15"/>
      <c r="T19" s="15"/>
      <c r="U19" s="15"/>
      <c r="V19" s="15"/>
    </row>
    <row r="20" spans="2:22"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2:22"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2:22"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2:22">
      <c r="I23" s="14"/>
      <c r="J23" s="14"/>
      <c r="K23" s="14"/>
      <c r="L23" s="14"/>
      <c r="M23" s="14"/>
      <c r="N23" s="14"/>
    </row>
    <row r="24" spans="2:22">
      <c r="I24" s="14"/>
      <c r="J24" s="14"/>
      <c r="K24" s="14"/>
      <c r="L24" s="14"/>
      <c r="M24" s="14"/>
      <c r="N24" s="14"/>
    </row>
    <row r="25" spans="2:22">
      <c r="I25" s="14"/>
      <c r="J25" s="14"/>
      <c r="K25" s="14"/>
      <c r="L25" s="14"/>
      <c r="M25" s="14"/>
      <c r="N25" s="14"/>
    </row>
    <row r="26" spans="2:22">
      <c r="I26" s="14"/>
      <c r="J26" s="14"/>
      <c r="K26" s="14"/>
      <c r="L26" s="14"/>
      <c r="M26" s="14"/>
      <c r="N26" s="14"/>
    </row>
    <row r="27" spans="2:22">
      <c r="I27" s="14"/>
      <c r="J27" s="14"/>
      <c r="K27" s="14"/>
      <c r="L27" s="14"/>
      <c r="M27" s="14"/>
      <c r="N27" s="14"/>
    </row>
    <row r="28" spans="2:22">
      <c r="I28" s="14"/>
      <c r="J28" s="14"/>
      <c r="K28" s="14"/>
      <c r="L28" s="14"/>
      <c r="M28" s="14"/>
      <c r="N28" s="14"/>
    </row>
    <row r="29" spans="2:22">
      <c r="I29" s="14"/>
      <c r="J29" s="14"/>
      <c r="K29" s="14"/>
      <c r="L29" s="14"/>
      <c r="M29" s="14"/>
      <c r="N29" s="14"/>
    </row>
    <row r="30" spans="2:22">
      <c r="I30" s="14"/>
      <c r="J30" s="14"/>
      <c r="K30" s="14"/>
      <c r="L30" s="14"/>
      <c r="M30" s="14"/>
      <c r="N30" s="14"/>
    </row>
    <row r="31" spans="2:22">
      <c r="I31" s="14"/>
      <c r="J31" s="14"/>
      <c r="K31" s="14"/>
      <c r="L31" s="14"/>
      <c r="M31" s="14"/>
      <c r="N31" s="14"/>
    </row>
    <row r="32" spans="2:22">
      <c r="J32" s="14"/>
      <c r="K32" s="14"/>
      <c r="L32" s="14"/>
      <c r="M32" s="14"/>
      <c r="N32" s="14"/>
    </row>
  </sheetData>
  <mergeCells count="28">
    <mergeCell ref="AA4:AB4"/>
    <mergeCell ref="AC4:AD4"/>
    <mergeCell ref="AG4:AH4"/>
    <mergeCell ref="Y2:AH3"/>
    <mergeCell ref="Y4:Z4"/>
    <mergeCell ref="AE4:AF4"/>
    <mergeCell ref="Q4:R4"/>
    <mergeCell ref="W4:X4"/>
    <mergeCell ref="O2:X3"/>
    <mergeCell ref="M4:N4"/>
    <mergeCell ref="O4:P4"/>
    <mergeCell ref="M2:N3"/>
    <mergeCell ref="S4:T4"/>
    <mergeCell ref="U4:V4"/>
    <mergeCell ref="B18:K18"/>
    <mergeCell ref="B2:B5"/>
    <mergeCell ref="B15:D15"/>
    <mergeCell ref="E4:F4"/>
    <mergeCell ref="G4:H4"/>
    <mergeCell ref="I4:J4"/>
    <mergeCell ref="C2:L3"/>
    <mergeCell ref="C4:D4"/>
    <mergeCell ref="K4:L4"/>
    <mergeCell ref="AI2:AP3"/>
    <mergeCell ref="AO4:AP4"/>
    <mergeCell ref="AI4:AJ4"/>
    <mergeCell ref="AK4:AL4"/>
    <mergeCell ref="AM4:AN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3"/>
  <sheetViews>
    <sheetView zoomScaleNormal="10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" customWidth="1"/>
    <col min="2" max="2" width="36" style="1" customWidth="1"/>
    <col min="3" max="6" width="18.28515625" customWidth="1"/>
    <col min="7" max="8" width="18.28515625" style="14" customWidth="1"/>
    <col min="9" max="12" width="18.28515625" customWidth="1"/>
  </cols>
  <sheetData>
    <row r="2" spans="1:15" ht="21.75" customHeight="1">
      <c r="B2" s="94" t="s">
        <v>99</v>
      </c>
      <c r="C2" s="97">
        <v>2019</v>
      </c>
      <c r="D2" s="98"/>
      <c r="E2" s="98"/>
      <c r="F2" s="98"/>
      <c r="G2" s="98"/>
      <c r="H2" s="98"/>
      <c r="I2" s="99"/>
      <c r="J2" s="99"/>
      <c r="K2" s="99"/>
      <c r="L2" s="99"/>
    </row>
    <row r="3" spans="1:15">
      <c r="B3" s="95"/>
      <c r="C3" s="97"/>
      <c r="D3" s="98"/>
      <c r="E3" s="98"/>
      <c r="F3" s="98"/>
      <c r="G3" s="98"/>
      <c r="H3" s="98"/>
      <c r="I3" s="99"/>
      <c r="J3" s="99"/>
      <c r="K3" s="99"/>
      <c r="L3" s="99"/>
    </row>
    <row r="4" spans="1:15">
      <c r="B4" s="95"/>
      <c r="C4" s="88" t="s">
        <v>0</v>
      </c>
      <c r="D4" s="89"/>
      <c r="E4" s="88" t="s">
        <v>103</v>
      </c>
      <c r="F4" s="89"/>
      <c r="G4" s="88" t="s">
        <v>110</v>
      </c>
      <c r="H4" s="89"/>
      <c r="I4" s="88" t="s">
        <v>112</v>
      </c>
      <c r="J4" s="89"/>
      <c r="K4" s="88" t="s">
        <v>111</v>
      </c>
      <c r="L4" s="89"/>
    </row>
    <row r="5" spans="1:15">
      <c r="B5" s="96"/>
      <c r="C5" s="16" t="s">
        <v>2</v>
      </c>
      <c r="D5" s="16" t="s">
        <v>1</v>
      </c>
      <c r="E5" s="19" t="s">
        <v>2</v>
      </c>
      <c r="F5" s="19" t="s">
        <v>1</v>
      </c>
      <c r="G5" s="26" t="s">
        <v>2</v>
      </c>
      <c r="H5" s="26" t="s">
        <v>1</v>
      </c>
      <c r="I5" s="26" t="s">
        <v>2</v>
      </c>
      <c r="J5" s="26" t="s">
        <v>1</v>
      </c>
      <c r="K5" s="26" t="s">
        <v>2</v>
      </c>
      <c r="L5" s="26" t="s">
        <v>1</v>
      </c>
    </row>
    <row r="6" spans="1:15">
      <c r="A6" s="14"/>
      <c r="B6" s="2" t="s">
        <v>4</v>
      </c>
      <c r="C6" s="3">
        <v>191858</v>
      </c>
      <c r="D6" s="5">
        <v>0.39600000000000002</v>
      </c>
      <c r="E6" s="3">
        <v>255279</v>
      </c>
      <c r="F6" s="5">
        <v>0.45500000000000002</v>
      </c>
      <c r="G6" s="3">
        <v>350537</v>
      </c>
      <c r="H6" s="5">
        <v>0.501</v>
      </c>
      <c r="I6" s="3">
        <v>263237</v>
      </c>
      <c r="J6" s="5">
        <v>0.41899999999999998</v>
      </c>
      <c r="K6" s="3">
        <v>1060911</v>
      </c>
      <c r="L6" s="5">
        <v>0.44700000000000001</v>
      </c>
    </row>
    <row r="7" spans="1:15" s="20" customFormat="1">
      <c r="B7" s="21" t="s">
        <v>6</v>
      </c>
      <c r="C7" s="22">
        <v>112052</v>
      </c>
      <c r="D7" s="23">
        <v>0.23100000000000001</v>
      </c>
      <c r="E7" s="22">
        <v>117863</v>
      </c>
      <c r="F7" s="23">
        <v>0.21</v>
      </c>
      <c r="G7" s="3">
        <v>122210</v>
      </c>
      <c r="H7" s="5">
        <v>0.17499999999999999</v>
      </c>
      <c r="I7" s="3">
        <v>111706</v>
      </c>
      <c r="J7" s="5">
        <v>0.17799999999999999</v>
      </c>
      <c r="K7" s="3">
        <v>463831</v>
      </c>
      <c r="L7" s="5">
        <v>0.19500000000000001</v>
      </c>
    </row>
    <row r="8" spans="1:15">
      <c r="A8" s="14"/>
      <c r="B8" s="2" t="s">
        <v>5</v>
      </c>
      <c r="C8" s="3">
        <v>58141</v>
      </c>
      <c r="D8" s="5">
        <v>0.12</v>
      </c>
      <c r="E8" s="3">
        <v>62763</v>
      </c>
      <c r="F8" s="5">
        <v>0.112</v>
      </c>
      <c r="G8" s="3">
        <v>76991</v>
      </c>
      <c r="H8" s="5">
        <v>0.11</v>
      </c>
      <c r="I8" s="3">
        <v>80039</v>
      </c>
      <c r="J8" s="5">
        <v>0.127</v>
      </c>
      <c r="K8" s="3">
        <v>277934</v>
      </c>
      <c r="L8" s="5">
        <v>0.11700000000000001</v>
      </c>
    </row>
    <row r="9" spans="1:15">
      <c r="A9" s="14"/>
      <c r="B9" s="2" t="s">
        <v>3</v>
      </c>
      <c r="C9" s="3">
        <v>32047</v>
      </c>
      <c r="D9" s="5">
        <v>6.6000000000000003E-2</v>
      </c>
      <c r="E9" s="3">
        <v>43224</v>
      </c>
      <c r="F9" s="5">
        <v>7.6999999999999999E-2</v>
      </c>
      <c r="G9" s="3">
        <v>32701</v>
      </c>
      <c r="H9" s="5">
        <v>4.7E-2</v>
      </c>
      <c r="I9" s="3">
        <v>58259</v>
      </c>
      <c r="J9" s="5">
        <v>9.2999999999999999E-2</v>
      </c>
      <c r="K9" s="3">
        <v>166231</v>
      </c>
      <c r="L9" s="5">
        <v>7.0000000000000007E-2</v>
      </c>
    </row>
    <row r="10" spans="1:15">
      <c r="A10" s="14"/>
      <c r="B10" s="2" t="s">
        <v>8</v>
      </c>
      <c r="C10" s="3">
        <v>12668</v>
      </c>
      <c r="D10" s="5">
        <v>2.5999999999999999E-2</v>
      </c>
      <c r="E10" s="3">
        <v>8197</v>
      </c>
      <c r="F10" s="5">
        <v>1.4999999999999999E-2</v>
      </c>
      <c r="G10" s="3">
        <v>14708</v>
      </c>
      <c r="H10" s="5">
        <v>2.1000000000000001E-2</v>
      </c>
      <c r="I10" s="3">
        <v>15027</v>
      </c>
      <c r="J10" s="5">
        <v>2.4E-2</v>
      </c>
      <c r="K10" s="3">
        <v>50600</v>
      </c>
      <c r="L10" s="5">
        <v>2.1000000000000001E-2</v>
      </c>
      <c r="M10" s="14"/>
      <c r="N10" s="14"/>
      <c r="O10" s="14"/>
    </row>
    <row r="11" spans="1:15">
      <c r="A11" s="14"/>
      <c r="B11" s="2" t="s">
        <v>7</v>
      </c>
      <c r="C11" s="3">
        <v>10132</v>
      </c>
      <c r="D11" s="5">
        <v>2.1000000000000001E-2</v>
      </c>
      <c r="E11" s="3">
        <v>9452</v>
      </c>
      <c r="F11" s="5">
        <v>1.7000000000000001E-2</v>
      </c>
      <c r="G11" s="3">
        <v>13358</v>
      </c>
      <c r="H11" s="5">
        <v>1.9E-2</v>
      </c>
      <c r="I11" s="3">
        <v>7455</v>
      </c>
      <c r="J11" s="5">
        <v>1.2E-2</v>
      </c>
      <c r="K11" s="3">
        <v>40397</v>
      </c>
      <c r="L11" s="5">
        <v>1.7000000000000001E-2</v>
      </c>
      <c r="M11" s="14"/>
      <c r="N11" s="14"/>
      <c r="O11" s="14"/>
    </row>
    <row r="12" spans="1:15" s="14" customFormat="1">
      <c r="B12" s="2" t="s">
        <v>114</v>
      </c>
      <c r="C12" s="3">
        <v>78742</v>
      </c>
      <c r="D12" s="5">
        <v>0.15886934065047212</v>
      </c>
      <c r="E12" s="3">
        <v>80110</v>
      </c>
      <c r="F12" s="5">
        <v>0.13800000000000007</v>
      </c>
      <c r="G12" s="3">
        <v>115155</v>
      </c>
      <c r="H12" s="5">
        <v>0.16200000000000006</v>
      </c>
      <c r="I12" s="3">
        <v>133071</v>
      </c>
      <c r="J12" s="5">
        <v>0.21100000000000008</v>
      </c>
      <c r="K12" s="3">
        <v>407077</v>
      </c>
      <c r="L12" s="5">
        <v>0.17100000000000007</v>
      </c>
    </row>
    <row r="13" spans="1:15">
      <c r="A13" s="14"/>
      <c r="J13" s="15"/>
      <c r="K13" s="14"/>
      <c r="L13" s="15"/>
      <c r="M13" s="14"/>
      <c r="N13" s="14"/>
      <c r="O13" s="14"/>
    </row>
    <row r="14" spans="1:15">
      <c r="A14" s="14"/>
      <c r="B14" s="91" t="s">
        <v>102</v>
      </c>
      <c r="C14" s="92"/>
      <c r="D14" s="93"/>
      <c r="J14" s="15"/>
      <c r="K14" s="14"/>
      <c r="L14" s="15"/>
      <c r="M14" s="14"/>
      <c r="N14" s="14"/>
      <c r="O14" s="14"/>
    </row>
    <row r="15" spans="1:15">
      <c r="A15" s="14"/>
      <c r="J15" s="15"/>
      <c r="K15" s="14"/>
      <c r="L15" s="14"/>
      <c r="M15" s="14"/>
      <c r="N15" s="14"/>
      <c r="O15" s="14"/>
    </row>
    <row r="16" spans="1:15">
      <c r="A16" s="14"/>
      <c r="J16" s="15"/>
      <c r="K16" s="14"/>
      <c r="L16" s="15"/>
      <c r="M16" s="14"/>
      <c r="N16" s="14"/>
      <c r="O16" s="14"/>
    </row>
    <row r="17" spans="1:15">
      <c r="A17" s="14"/>
      <c r="J17" s="15"/>
      <c r="K17" s="14"/>
      <c r="L17" s="15"/>
      <c r="M17" s="14"/>
      <c r="N17" s="14"/>
      <c r="O17" s="14"/>
    </row>
    <row r="18" spans="1:15">
      <c r="A18" s="14"/>
      <c r="J18" s="15"/>
      <c r="K18" s="14"/>
      <c r="L18" s="15"/>
      <c r="M18" s="14"/>
      <c r="N18" s="14"/>
      <c r="O18" s="14"/>
    </row>
    <row r="19" spans="1:15">
      <c r="A19" s="14"/>
      <c r="J19" s="15"/>
      <c r="K19" s="14"/>
      <c r="L19" s="15"/>
      <c r="M19" s="14"/>
      <c r="N19" s="14"/>
      <c r="O19" s="14"/>
    </row>
    <row r="20" spans="1:15">
      <c r="A20" s="14"/>
      <c r="C20" s="14"/>
      <c r="D20" s="14"/>
      <c r="J20" s="15"/>
      <c r="K20" s="14"/>
      <c r="L20" s="15"/>
      <c r="M20" s="14"/>
      <c r="N20" s="14"/>
      <c r="O20" s="14"/>
    </row>
    <row r="21" spans="1:15">
      <c r="A21" s="14"/>
      <c r="C21" s="14"/>
      <c r="D21" s="14"/>
      <c r="J21" s="15"/>
      <c r="K21" s="14"/>
      <c r="L21" s="15"/>
      <c r="M21" s="14"/>
      <c r="N21" s="14"/>
      <c r="O21" s="14"/>
    </row>
    <row r="22" spans="1:15">
      <c r="A22" s="14"/>
      <c r="C22" s="14"/>
      <c r="D22" s="14"/>
      <c r="J22" s="15"/>
      <c r="K22" s="14"/>
      <c r="L22" s="15"/>
      <c r="M22" s="14"/>
      <c r="N22" s="14"/>
      <c r="O22" s="14"/>
    </row>
    <row r="23" spans="1:15">
      <c r="A23" s="14"/>
      <c r="C23" s="14"/>
      <c r="D23" s="14"/>
      <c r="J23" s="15"/>
      <c r="K23" s="14"/>
      <c r="L23" s="15"/>
      <c r="M23" s="14"/>
      <c r="N23" s="14"/>
      <c r="O23" s="14"/>
    </row>
    <row r="24" spans="1:15">
      <c r="C24" s="14"/>
      <c r="D24" s="14"/>
      <c r="J24" s="15"/>
      <c r="K24" s="14"/>
      <c r="L24" s="15"/>
      <c r="M24" s="14"/>
      <c r="N24" s="14"/>
      <c r="O24" s="14"/>
    </row>
    <row r="25" spans="1:15">
      <c r="C25" s="14"/>
      <c r="D25" s="14"/>
      <c r="J25" s="15"/>
      <c r="K25" s="14"/>
      <c r="L25" s="15"/>
      <c r="M25" s="14"/>
      <c r="N25" s="14"/>
      <c r="O25" s="14"/>
    </row>
    <row r="26" spans="1:15">
      <c r="C26" s="14"/>
      <c r="D26" s="14"/>
      <c r="J26" s="15"/>
      <c r="K26" s="14"/>
      <c r="L26" s="14"/>
      <c r="M26" s="14"/>
      <c r="N26" s="14"/>
      <c r="O26" s="14"/>
    </row>
    <row r="27" spans="1:15">
      <c r="J27" s="15"/>
      <c r="K27" s="14"/>
      <c r="L27" s="15"/>
      <c r="M27" s="14"/>
      <c r="N27" s="14"/>
      <c r="O27" s="14"/>
    </row>
    <row r="28" spans="1:15">
      <c r="J28" s="15"/>
      <c r="K28" s="14"/>
      <c r="L28" s="15"/>
      <c r="M28" s="14"/>
      <c r="N28" s="14"/>
      <c r="O28" s="14"/>
    </row>
    <row r="29" spans="1:15">
      <c r="J29" s="15"/>
      <c r="K29" s="14"/>
      <c r="L29" s="15"/>
      <c r="M29" s="14"/>
      <c r="N29" s="14"/>
      <c r="O29" s="14"/>
    </row>
    <row r="30" spans="1:15">
      <c r="J30" s="15"/>
      <c r="K30" s="14"/>
      <c r="L30" s="15"/>
      <c r="M30" s="14"/>
      <c r="N30" s="14"/>
      <c r="O30" s="14"/>
    </row>
    <row r="31" spans="1:15">
      <c r="J31" s="15"/>
      <c r="K31" s="14"/>
      <c r="L31" s="15"/>
      <c r="M31" s="14"/>
      <c r="N31" s="14"/>
      <c r="O31" s="14"/>
    </row>
    <row r="32" spans="1:15">
      <c r="J32" s="15"/>
      <c r="K32" s="14"/>
      <c r="L32" s="15"/>
      <c r="M32" s="14"/>
      <c r="N32" s="14"/>
      <c r="O32" s="14"/>
    </row>
    <row r="33" spans="10:15">
      <c r="J33" s="15"/>
      <c r="K33" s="14"/>
      <c r="L33" s="15"/>
      <c r="M33" s="14"/>
      <c r="N33" s="14"/>
      <c r="O33" s="14"/>
    </row>
    <row r="34" spans="10:15">
      <c r="J34" s="15"/>
      <c r="K34" s="14"/>
      <c r="L34" s="15"/>
      <c r="M34" s="14"/>
      <c r="N34" s="14"/>
      <c r="O34" s="14"/>
    </row>
    <row r="35" spans="10:15">
      <c r="J35" s="15"/>
      <c r="K35" s="14"/>
      <c r="L35" s="15"/>
      <c r="M35" s="14"/>
      <c r="N35" s="14"/>
      <c r="O35" s="14"/>
    </row>
    <row r="36" spans="10:15">
      <c r="J36" s="15"/>
      <c r="K36" s="14"/>
      <c r="L36" s="15"/>
      <c r="M36" s="14"/>
      <c r="N36" s="14"/>
      <c r="O36" s="14"/>
    </row>
    <row r="37" spans="10:15">
      <c r="J37" s="15"/>
      <c r="K37" s="14"/>
      <c r="L37" s="15"/>
      <c r="M37" s="14"/>
      <c r="N37" s="14"/>
      <c r="O37" s="14"/>
    </row>
    <row r="38" spans="10:15">
      <c r="J38" s="15"/>
      <c r="K38" s="14"/>
      <c r="L38" s="15"/>
      <c r="M38" s="14"/>
      <c r="N38" s="14"/>
      <c r="O38" s="14"/>
    </row>
    <row r="39" spans="10:15">
      <c r="J39" s="15"/>
      <c r="K39" s="14"/>
      <c r="L39" s="15"/>
      <c r="M39" s="14"/>
      <c r="N39" s="14"/>
      <c r="O39" s="14"/>
    </row>
    <row r="40" spans="10:15">
      <c r="J40" s="15"/>
      <c r="K40" s="14"/>
      <c r="L40" s="15"/>
      <c r="M40" s="14"/>
      <c r="N40" s="14"/>
      <c r="O40" s="14"/>
    </row>
    <row r="41" spans="10:15">
      <c r="J41" s="15"/>
      <c r="K41" s="14"/>
      <c r="L41" s="15"/>
      <c r="M41" s="14"/>
      <c r="N41" s="14"/>
      <c r="O41" s="14"/>
    </row>
    <row r="42" spans="10:15">
      <c r="J42" s="15"/>
      <c r="K42" s="14"/>
      <c r="L42" s="15"/>
      <c r="M42" s="14"/>
      <c r="N42" s="14"/>
      <c r="O42" s="14"/>
    </row>
    <row r="43" spans="10:15">
      <c r="J43" s="15"/>
      <c r="K43" s="14"/>
      <c r="L43" s="15"/>
      <c r="M43" s="14"/>
      <c r="N43" s="14"/>
      <c r="O43" s="14"/>
    </row>
    <row r="44" spans="10:15">
      <c r="J44" s="15"/>
      <c r="K44" s="14"/>
      <c r="L44" s="15"/>
      <c r="M44" s="14"/>
      <c r="N44" s="14"/>
      <c r="O44" s="14"/>
    </row>
    <row r="45" spans="10:15">
      <c r="J45" s="15"/>
      <c r="K45" s="14"/>
      <c r="L45" s="15"/>
      <c r="M45" s="14"/>
      <c r="N45" s="14"/>
      <c r="O45" s="14"/>
    </row>
    <row r="46" spans="10:15">
      <c r="J46" s="15"/>
      <c r="K46" s="14"/>
      <c r="L46" s="15"/>
      <c r="M46" s="14"/>
      <c r="N46" s="14"/>
      <c r="O46" s="14"/>
    </row>
    <row r="47" spans="10:15">
      <c r="J47" s="15"/>
      <c r="K47" s="14"/>
      <c r="L47" s="15"/>
      <c r="M47" s="14"/>
      <c r="N47" s="14"/>
      <c r="O47" s="14"/>
    </row>
    <row r="48" spans="10:15">
      <c r="J48" s="15"/>
      <c r="K48" s="14"/>
      <c r="L48" s="15"/>
      <c r="M48" s="14"/>
      <c r="N48" s="14"/>
      <c r="O48" s="14"/>
    </row>
    <row r="49" spans="10:15">
      <c r="J49" s="15"/>
      <c r="K49" s="14"/>
      <c r="L49" s="15"/>
      <c r="M49" s="14"/>
      <c r="N49" s="14"/>
      <c r="O49" s="14"/>
    </row>
    <row r="50" spans="10:15">
      <c r="J50" s="15"/>
      <c r="K50" s="14"/>
      <c r="L50" s="15"/>
      <c r="M50" s="14"/>
      <c r="N50" s="14"/>
      <c r="O50" s="14"/>
    </row>
    <row r="51" spans="10:15">
      <c r="J51" s="15"/>
      <c r="K51" s="14"/>
      <c r="L51" s="15"/>
      <c r="M51" s="14"/>
      <c r="N51" s="14"/>
      <c r="O51" s="14"/>
    </row>
    <row r="52" spans="10:15">
      <c r="J52" s="15"/>
      <c r="K52" s="14"/>
      <c r="L52" s="15"/>
      <c r="M52" s="14"/>
      <c r="N52" s="14"/>
      <c r="O52" s="14"/>
    </row>
    <row r="53" spans="10:15">
      <c r="J53" s="15"/>
      <c r="K53" s="14"/>
      <c r="L53" s="15"/>
      <c r="M53" s="14"/>
      <c r="N53" s="14"/>
      <c r="O53" s="14"/>
    </row>
    <row r="54" spans="10:15">
      <c r="J54" s="15"/>
      <c r="K54" s="14"/>
      <c r="L54" s="15"/>
      <c r="M54" s="14"/>
      <c r="N54" s="14"/>
      <c r="O54" s="14"/>
    </row>
    <row r="55" spans="10:15">
      <c r="J55" s="15"/>
      <c r="K55" s="14"/>
      <c r="L55" s="15"/>
      <c r="M55" s="14"/>
      <c r="N55" s="14"/>
      <c r="O55" s="14"/>
    </row>
    <row r="56" spans="10:15">
      <c r="J56" s="15"/>
      <c r="K56" s="14"/>
      <c r="L56" s="15"/>
      <c r="M56" s="14"/>
      <c r="N56" s="14"/>
      <c r="O56" s="14"/>
    </row>
    <row r="57" spans="10:15">
      <c r="J57" s="15"/>
      <c r="K57" s="14"/>
      <c r="L57" s="15"/>
      <c r="M57" s="14"/>
      <c r="N57" s="14"/>
      <c r="O57" s="14"/>
    </row>
    <row r="58" spans="10:15">
      <c r="J58" s="15"/>
      <c r="K58" s="14"/>
      <c r="L58" s="15"/>
      <c r="M58" s="14"/>
      <c r="N58" s="14"/>
      <c r="O58" s="14"/>
    </row>
    <row r="59" spans="10:15">
      <c r="J59" s="15"/>
      <c r="K59" s="14"/>
      <c r="L59" s="15"/>
      <c r="M59" s="14"/>
      <c r="N59" s="14"/>
      <c r="O59" s="14"/>
    </row>
    <row r="60" spans="10:15">
      <c r="J60" s="15"/>
      <c r="K60" s="14"/>
      <c r="L60" s="15"/>
      <c r="M60" s="14"/>
      <c r="N60" s="14"/>
      <c r="O60" s="14"/>
    </row>
    <row r="61" spans="10:15">
      <c r="J61" s="15"/>
      <c r="K61" s="14"/>
      <c r="L61" s="15"/>
      <c r="M61" s="14"/>
      <c r="N61" s="14"/>
      <c r="O61" s="14"/>
    </row>
    <row r="62" spans="10:15">
      <c r="J62" s="15"/>
      <c r="K62" s="14"/>
      <c r="L62" s="15"/>
      <c r="M62" s="14"/>
      <c r="N62" s="14"/>
      <c r="O62" s="14"/>
    </row>
    <row r="63" spans="10:15">
      <c r="J63" s="15"/>
      <c r="K63" s="14"/>
      <c r="L63" s="15"/>
      <c r="M63" s="14"/>
      <c r="N63" s="14"/>
      <c r="O63" s="14"/>
    </row>
    <row r="64" spans="10:15">
      <c r="J64" s="15"/>
      <c r="K64" s="14"/>
      <c r="L64" s="15"/>
      <c r="M64" s="14"/>
      <c r="N64" s="14"/>
      <c r="O64" s="14"/>
    </row>
    <row r="65" spans="10:15">
      <c r="J65" s="15"/>
      <c r="K65" s="14"/>
      <c r="L65" s="15"/>
      <c r="M65" s="14"/>
      <c r="N65" s="14"/>
      <c r="O65" s="14"/>
    </row>
    <row r="66" spans="10:15">
      <c r="J66" s="15"/>
      <c r="K66" s="14"/>
      <c r="L66" s="15"/>
      <c r="M66" s="14"/>
      <c r="N66" s="14"/>
      <c r="O66" s="14"/>
    </row>
    <row r="67" spans="10:15">
      <c r="J67" s="15"/>
      <c r="K67" s="14"/>
      <c r="L67" s="15"/>
      <c r="M67" s="14"/>
      <c r="N67" s="14"/>
      <c r="O67" s="14"/>
    </row>
    <row r="68" spans="10:15">
      <c r="J68" s="15"/>
      <c r="K68" s="14"/>
      <c r="L68" s="15"/>
      <c r="M68" s="14"/>
      <c r="N68" s="14"/>
      <c r="O68" s="14"/>
    </row>
    <row r="69" spans="10:15">
      <c r="J69" s="15"/>
      <c r="K69" s="14"/>
      <c r="L69" s="15"/>
      <c r="M69" s="14"/>
      <c r="N69" s="14"/>
      <c r="O69" s="14"/>
    </row>
    <row r="70" spans="10:15">
      <c r="J70" s="15"/>
      <c r="K70" s="14"/>
      <c r="L70" s="15"/>
      <c r="M70" s="14"/>
      <c r="N70" s="14"/>
      <c r="O70" s="14"/>
    </row>
    <row r="71" spans="10:15">
      <c r="J71" s="15"/>
      <c r="K71" s="14"/>
      <c r="L71" s="15"/>
      <c r="M71" s="14"/>
      <c r="N71" s="14"/>
      <c r="O71" s="14"/>
    </row>
    <row r="72" spans="10:15">
      <c r="J72" s="15"/>
      <c r="K72" s="14"/>
      <c r="L72" s="15"/>
      <c r="M72" s="14"/>
      <c r="N72" s="14"/>
      <c r="O72" s="14"/>
    </row>
    <row r="73" spans="10:15">
      <c r="J73" s="15"/>
      <c r="K73" s="14"/>
      <c r="L73" s="15"/>
      <c r="M73" s="14"/>
      <c r="N73" s="14"/>
      <c r="O73" s="14"/>
    </row>
    <row r="74" spans="10:15">
      <c r="J74" s="15"/>
      <c r="K74" s="14"/>
      <c r="L74" s="15"/>
      <c r="M74" s="14"/>
      <c r="N74" s="14"/>
      <c r="O74" s="14"/>
    </row>
    <row r="75" spans="10:15">
      <c r="J75" s="15"/>
      <c r="K75" s="14"/>
      <c r="L75" s="15"/>
      <c r="M75" s="14"/>
      <c r="N75" s="14"/>
      <c r="O75" s="14"/>
    </row>
    <row r="76" spans="10:15">
      <c r="J76" s="15"/>
      <c r="K76" s="14"/>
      <c r="L76" s="15"/>
      <c r="M76" s="14"/>
    </row>
    <row r="77" spans="10:15">
      <c r="J77" s="15"/>
      <c r="K77" s="14"/>
      <c r="L77" s="15"/>
      <c r="M77" s="14"/>
    </row>
    <row r="78" spans="10:15">
      <c r="J78" s="15"/>
      <c r="K78" s="14"/>
      <c r="L78" s="15"/>
      <c r="M78" s="14"/>
    </row>
    <row r="79" spans="10:15">
      <c r="J79" s="15"/>
      <c r="K79" s="14"/>
      <c r="L79" s="15"/>
      <c r="M79" s="14"/>
    </row>
    <row r="80" spans="10:15">
      <c r="J80" s="15"/>
      <c r="K80" s="14"/>
      <c r="L80" s="15"/>
      <c r="M80" s="14"/>
    </row>
    <row r="81" spans="10:13">
      <c r="J81" s="15"/>
      <c r="K81" s="14"/>
      <c r="L81" s="15"/>
      <c r="M81" s="14"/>
    </row>
    <row r="82" spans="10:13">
      <c r="J82" s="15"/>
      <c r="K82" s="14"/>
      <c r="L82" s="15"/>
      <c r="M82" s="14"/>
    </row>
    <row r="83" spans="10:13">
      <c r="J83" s="15"/>
      <c r="K83" s="14"/>
      <c r="L83" s="15"/>
      <c r="M83" s="14"/>
    </row>
    <row r="84" spans="10:13">
      <c r="J84" s="15"/>
      <c r="K84" s="14"/>
      <c r="L84" s="15"/>
      <c r="M84" s="14"/>
    </row>
    <row r="85" spans="10:13">
      <c r="J85" s="15"/>
      <c r="K85" s="14"/>
      <c r="L85" s="15"/>
      <c r="M85" s="14"/>
    </row>
    <row r="86" spans="10:13">
      <c r="J86" s="15"/>
      <c r="K86" s="14"/>
      <c r="L86" s="15"/>
      <c r="M86" s="14"/>
    </row>
    <row r="87" spans="10:13">
      <c r="J87" s="15"/>
      <c r="K87" s="14"/>
      <c r="L87" s="15"/>
      <c r="M87" s="14"/>
    </row>
    <row r="88" spans="10:13">
      <c r="J88" s="15"/>
      <c r="K88" s="14"/>
      <c r="L88" s="15"/>
      <c r="M88" s="14"/>
    </row>
    <row r="89" spans="10:13">
      <c r="J89" s="15"/>
      <c r="K89" s="14"/>
      <c r="L89" s="15"/>
      <c r="M89" s="14"/>
    </row>
    <row r="90" spans="10:13">
      <c r="J90" s="15"/>
      <c r="K90" s="14"/>
      <c r="L90" s="15"/>
      <c r="M90" s="14"/>
    </row>
    <row r="91" spans="10:13">
      <c r="J91" s="15"/>
      <c r="K91" s="14"/>
      <c r="L91" s="15"/>
      <c r="M91" s="14"/>
    </row>
    <row r="92" spans="10:13">
      <c r="J92" s="15"/>
      <c r="K92" s="14"/>
      <c r="L92" s="15"/>
      <c r="M92" s="14"/>
    </row>
    <row r="93" spans="10:13">
      <c r="J93" s="15"/>
      <c r="K93" s="14"/>
      <c r="L93" s="15"/>
      <c r="M93" s="14"/>
    </row>
    <row r="94" spans="10:13">
      <c r="J94" s="15"/>
      <c r="K94" s="14"/>
      <c r="L94" s="15"/>
      <c r="M94" s="14"/>
    </row>
    <row r="95" spans="10:13">
      <c r="J95" s="15"/>
      <c r="K95" s="14"/>
      <c r="L95" s="15"/>
      <c r="M95" s="14"/>
    </row>
    <row r="96" spans="10:13">
      <c r="J96" s="15"/>
      <c r="K96" s="14"/>
      <c r="L96" s="15"/>
      <c r="M96" s="14"/>
    </row>
    <row r="97" spans="10:13">
      <c r="J97" s="15"/>
      <c r="K97" s="14"/>
      <c r="L97" s="15"/>
      <c r="M97" s="14"/>
    </row>
    <row r="98" spans="10:13">
      <c r="J98" s="15"/>
      <c r="K98" s="14"/>
      <c r="L98" s="15"/>
      <c r="M98" s="14"/>
    </row>
    <row r="99" spans="10:13">
      <c r="J99" s="15"/>
      <c r="K99" s="14"/>
      <c r="L99" s="15"/>
      <c r="M99" s="14"/>
    </row>
    <row r="100" spans="10:13">
      <c r="J100" s="15"/>
      <c r="K100" s="14"/>
      <c r="L100" s="15"/>
      <c r="M100" s="14"/>
    </row>
    <row r="101" spans="10:13">
      <c r="J101" s="15"/>
      <c r="K101" s="14"/>
      <c r="L101" s="15"/>
      <c r="M101" s="14"/>
    </row>
    <row r="102" spans="10:13">
      <c r="J102" s="15"/>
      <c r="K102" s="14"/>
      <c r="L102" s="15"/>
      <c r="M102" s="14"/>
    </row>
    <row r="103" spans="10:13">
      <c r="J103" s="15"/>
      <c r="K103" s="14"/>
      <c r="L103" s="15"/>
      <c r="M103" s="14"/>
    </row>
    <row r="104" spans="10:13">
      <c r="J104" s="15"/>
      <c r="K104" s="14"/>
      <c r="L104" s="15"/>
      <c r="M104" s="14"/>
    </row>
    <row r="105" spans="10:13">
      <c r="J105" s="15"/>
      <c r="K105" s="14"/>
      <c r="L105" s="15"/>
      <c r="M105" s="14"/>
    </row>
    <row r="106" spans="10:13">
      <c r="J106" s="15"/>
      <c r="K106" s="14"/>
      <c r="L106" s="15"/>
      <c r="M106" s="14"/>
    </row>
    <row r="107" spans="10:13">
      <c r="J107" s="15"/>
      <c r="K107" s="14"/>
      <c r="L107" s="15"/>
      <c r="M107" s="14"/>
    </row>
    <row r="108" spans="10:13">
      <c r="J108" s="15"/>
      <c r="K108" s="14"/>
      <c r="L108" s="15"/>
      <c r="M108" s="14"/>
    </row>
    <row r="109" spans="10:13">
      <c r="J109" s="15"/>
      <c r="K109" s="14"/>
      <c r="L109" s="15"/>
      <c r="M109" s="14"/>
    </row>
    <row r="110" spans="10:13">
      <c r="J110" s="15"/>
      <c r="K110" s="14"/>
      <c r="L110" s="15"/>
      <c r="M110" s="14"/>
    </row>
    <row r="111" spans="10:13">
      <c r="J111" s="15"/>
      <c r="K111" s="14"/>
      <c r="L111" s="15"/>
      <c r="M111" s="14"/>
    </row>
    <row r="112" spans="10:13">
      <c r="J112" s="15"/>
      <c r="K112" s="14"/>
      <c r="L112" s="15"/>
      <c r="M112" s="14"/>
    </row>
    <row r="113" spans="10:13">
      <c r="J113" s="15"/>
      <c r="K113" s="14"/>
      <c r="L113" s="15"/>
      <c r="M113" s="14"/>
    </row>
    <row r="114" spans="10:13">
      <c r="J114" s="15"/>
      <c r="K114" s="14"/>
      <c r="L114" s="15"/>
      <c r="M114" s="14"/>
    </row>
    <row r="115" spans="10:13">
      <c r="J115" s="15"/>
      <c r="K115" s="14"/>
      <c r="L115" s="15"/>
      <c r="M115" s="14"/>
    </row>
    <row r="116" spans="10:13">
      <c r="J116" s="15"/>
      <c r="K116" s="14"/>
      <c r="L116" s="15"/>
      <c r="M116" s="14"/>
    </row>
    <row r="117" spans="10:13">
      <c r="J117" s="15"/>
      <c r="K117" s="14"/>
      <c r="L117" s="15"/>
      <c r="M117" s="14"/>
    </row>
    <row r="118" spans="10:13">
      <c r="J118" s="15"/>
      <c r="K118" s="14"/>
      <c r="L118" s="15"/>
      <c r="M118" s="14"/>
    </row>
    <row r="119" spans="10:13">
      <c r="J119" s="15"/>
      <c r="K119" s="14"/>
      <c r="L119" s="15"/>
      <c r="M119" s="14"/>
    </row>
    <row r="120" spans="10:13">
      <c r="J120" s="15"/>
      <c r="K120" s="14"/>
      <c r="L120" s="15"/>
      <c r="M120" s="14"/>
    </row>
    <row r="121" spans="10:13">
      <c r="J121" s="15"/>
      <c r="K121" s="14"/>
      <c r="L121" s="15"/>
      <c r="M121" s="14"/>
    </row>
    <row r="122" spans="10:13">
      <c r="J122" s="15"/>
      <c r="K122" s="14"/>
      <c r="L122" s="15"/>
      <c r="M122" s="14"/>
    </row>
    <row r="123" spans="10:13">
      <c r="J123" s="15"/>
      <c r="K123" s="14"/>
      <c r="L123" s="15"/>
      <c r="M123" s="14"/>
    </row>
    <row r="124" spans="10:13">
      <c r="J124" s="15"/>
      <c r="K124" s="14"/>
      <c r="L124" s="15"/>
      <c r="M124" s="14"/>
    </row>
    <row r="125" spans="10:13">
      <c r="J125" s="15"/>
      <c r="K125" s="14"/>
      <c r="L125" s="15"/>
      <c r="M125" s="14"/>
    </row>
    <row r="126" spans="10:13">
      <c r="J126" s="15"/>
      <c r="K126" s="14"/>
      <c r="L126" s="15"/>
      <c r="M126" s="14"/>
    </row>
    <row r="127" spans="10:13">
      <c r="J127" s="15"/>
      <c r="K127" s="14"/>
      <c r="L127" s="15"/>
      <c r="M127" s="14"/>
    </row>
    <row r="128" spans="10:13">
      <c r="J128" s="15"/>
      <c r="K128" s="14"/>
      <c r="L128" s="15"/>
      <c r="M128" s="14"/>
    </row>
    <row r="129" spans="10:13">
      <c r="J129" s="15"/>
      <c r="K129" s="14"/>
      <c r="L129" s="15"/>
      <c r="M129" s="14"/>
    </row>
    <row r="130" spans="10:13">
      <c r="J130" s="15"/>
      <c r="K130" s="14"/>
      <c r="L130" s="15"/>
      <c r="M130" s="14"/>
    </row>
    <row r="131" spans="10:13">
      <c r="J131" s="15"/>
      <c r="K131" s="14"/>
      <c r="L131" s="15"/>
      <c r="M131" s="14"/>
    </row>
    <row r="132" spans="10:13">
      <c r="J132" s="15"/>
      <c r="K132" s="14"/>
      <c r="L132" s="15"/>
      <c r="M132" s="14"/>
    </row>
    <row r="133" spans="10:13">
      <c r="J133" s="15"/>
      <c r="K133" s="14"/>
      <c r="L133" s="15"/>
      <c r="M133" s="14"/>
    </row>
    <row r="134" spans="10:13">
      <c r="J134" s="15"/>
      <c r="K134" s="14"/>
      <c r="L134" s="15"/>
      <c r="M134" s="14"/>
    </row>
    <row r="135" spans="10:13">
      <c r="J135" s="15"/>
      <c r="K135" s="14"/>
      <c r="L135" s="15"/>
      <c r="M135" s="14"/>
    </row>
    <row r="136" spans="10:13">
      <c r="J136" s="15"/>
      <c r="K136" s="14"/>
      <c r="L136" s="15"/>
      <c r="M136" s="14"/>
    </row>
    <row r="137" spans="10:13">
      <c r="J137" s="15"/>
      <c r="K137" s="14"/>
      <c r="L137" s="15"/>
      <c r="M137" s="14"/>
    </row>
    <row r="138" spans="10:13">
      <c r="J138" s="15"/>
      <c r="K138" s="14"/>
      <c r="L138" s="15"/>
      <c r="M138" s="14"/>
    </row>
    <row r="139" spans="10:13">
      <c r="J139" s="15"/>
      <c r="K139" s="14"/>
      <c r="L139" s="15"/>
      <c r="M139" s="14"/>
    </row>
    <row r="140" spans="10:13">
      <c r="J140" s="15"/>
      <c r="K140" s="14"/>
      <c r="L140" s="15"/>
      <c r="M140" s="14"/>
    </row>
    <row r="141" spans="10:13">
      <c r="J141" s="15"/>
      <c r="K141" s="14"/>
      <c r="L141" s="15"/>
      <c r="M141" s="14"/>
    </row>
    <row r="142" spans="10:13">
      <c r="J142" s="15"/>
      <c r="K142" s="14"/>
      <c r="L142" s="15"/>
      <c r="M142" s="14"/>
    </row>
    <row r="143" spans="10:13">
      <c r="J143" s="15"/>
      <c r="K143" s="14"/>
      <c r="L143" s="15"/>
      <c r="M143" s="14"/>
    </row>
    <row r="144" spans="10:13">
      <c r="J144" s="15"/>
      <c r="K144" s="14"/>
      <c r="L144" s="15"/>
      <c r="M144" s="14"/>
    </row>
    <row r="145" spans="10:13">
      <c r="J145" s="15"/>
      <c r="K145" s="14"/>
      <c r="L145" s="15"/>
      <c r="M145" s="14"/>
    </row>
    <row r="146" spans="10:13">
      <c r="J146" s="15"/>
      <c r="K146" s="14"/>
      <c r="L146" s="15"/>
      <c r="M146" s="14"/>
    </row>
    <row r="147" spans="10:13">
      <c r="J147" s="15"/>
      <c r="K147" s="14"/>
      <c r="L147" s="15"/>
      <c r="M147" s="14"/>
    </row>
    <row r="148" spans="10:13">
      <c r="J148" s="15"/>
      <c r="K148" s="14"/>
      <c r="L148" s="15"/>
      <c r="M148" s="14"/>
    </row>
    <row r="149" spans="10:13">
      <c r="J149" s="15"/>
      <c r="K149" s="14"/>
      <c r="L149" s="15"/>
      <c r="M149" s="14"/>
    </row>
    <row r="150" spans="10:13">
      <c r="J150" s="15"/>
      <c r="K150" s="14"/>
      <c r="L150" s="15"/>
      <c r="M150" s="14"/>
    </row>
    <row r="151" spans="10:13">
      <c r="J151" s="15"/>
      <c r="K151" s="14"/>
      <c r="L151" s="15"/>
      <c r="M151" s="14"/>
    </row>
    <row r="152" spans="10:13">
      <c r="J152" s="15"/>
      <c r="K152" s="14"/>
      <c r="L152" s="15"/>
      <c r="M152" s="14"/>
    </row>
    <row r="153" spans="10:13">
      <c r="J153" s="15"/>
      <c r="K153" s="14"/>
      <c r="L153" s="15"/>
      <c r="M153" s="14"/>
    </row>
    <row r="154" spans="10:13">
      <c r="J154" s="15"/>
      <c r="K154" s="14"/>
      <c r="L154" s="15"/>
      <c r="M154" s="14"/>
    </row>
    <row r="155" spans="10:13">
      <c r="J155" s="15"/>
      <c r="K155" s="14"/>
      <c r="L155" s="15"/>
      <c r="M155" s="14"/>
    </row>
    <row r="156" spans="10:13">
      <c r="J156" s="15"/>
      <c r="K156" s="14"/>
      <c r="L156" s="15"/>
      <c r="M156" s="14"/>
    </row>
    <row r="157" spans="10:13">
      <c r="J157" s="15"/>
      <c r="K157" s="14"/>
      <c r="L157" s="15"/>
      <c r="M157" s="14"/>
    </row>
    <row r="158" spans="10:13">
      <c r="J158" s="15"/>
      <c r="K158" s="14"/>
      <c r="L158" s="15"/>
      <c r="M158" s="14"/>
    </row>
    <row r="159" spans="10:13">
      <c r="J159" s="15"/>
      <c r="K159" s="14"/>
      <c r="L159" s="15"/>
      <c r="M159" s="14"/>
    </row>
    <row r="160" spans="10:13">
      <c r="J160" s="15"/>
      <c r="K160" s="14"/>
      <c r="L160" s="15"/>
      <c r="M160" s="14"/>
    </row>
    <row r="161" spans="6:13">
      <c r="J161" s="15"/>
      <c r="K161" s="14"/>
      <c r="L161" s="15"/>
      <c r="M161" s="14"/>
    </row>
    <row r="162" spans="6:13">
      <c r="J162" s="15"/>
      <c r="K162" s="14"/>
      <c r="L162" s="15"/>
      <c r="M162" s="14"/>
    </row>
    <row r="163" spans="6:13">
      <c r="J163" s="15"/>
      <c r="K163" s="14"/>
      <c r="L163" s="15"/>
      <c r="M163" s="14"/>
    </row>
    <row r="164" spans="6:13">
      <c r="J164" s="15"/>
      <c r="K164" s="14"/>
      <c r="L164" s="15"/>
      <c r="M164" s="14"/>
    </row>
    <row r="165" spans="6:13">
      <c r="J165" s="15"/>
      <c r="K165" s="14"/>
      <c r="L165" s="15"/>
      <c r="M165" s="14"/>
    </row>
    <row r="166" spans="6:13">
      <c r="J166" s="15"/>
      <c r="K166" s="14"/>
      <c r="L166" s="15"/>
      <c r="M166" s="14"/>
    </row>
    <row r="167" spans="6:13">
      <c r="J167" s="15"/>
      <c r="K167" s="14"/>
      <c r="L167" s="15"/>
      <c r="M167" s="14"/>
    </row>
    <row r="168" spans="6:13">
      <c r="J168" s="15"/>
      <c r="K168" s="14"/>
      <c r="L168" s="15"/>
      <c r="M168" s="14"/>
    </row>
    <row r="169" spans="6:13">
      <c r="J169" s="15"/>
      <c r="K169" s="14"/>
      <c r="L169" s="14"/>
      <c r="M169" s="14"/>
    </row>
    <row r="170" spans="6:13">
      <c r="J170" s="15"/>
      <c r="K170" s="14"/>
      <c r="L170" s="14"/>
      <c r="M170" s="14"/>
    </row>
    <row r="171" spans="6:13">
      <c r="J171" s="15"/>
      <c r="K171" s="14"/>
      <c r="L171" s="14"/>
      <c r="M171" s="14"/>
    </row>
    <row r="172" spans="6:13">
      <c r="J172" s="15"/>
      <c r="K172" s="14"/>
      <c r="L172" s="14"/>
      <c r="M172" s="14"/>
    </row>
    <row r="173" spans="6:13">
      <c r="F173" s="14"/>
      <c r="I173" s="14"/>
      <c r="J173" s="15"/>
      <c r="K173" s="14"/>
      <c r="L173" s="14"/>
      <c r="M173" s="14"/>
    </row>
    <row r="174" spans="6:13">
      <c r="F174" s="14"/>
      <c r="I174" s="14"/>
      <c r="J174" s="15"/>
      <c r="K174" s="14"/>
      <c r="L174" s="14"/>
      <c r="M174" s="14"/>
    </row>
    <row r="175" spans="6:13">
      <c r="F175" s="14"/>
      <c r="I175" s="14"/>
      <c r="J175" s="15"/>
      <c r="K175" s="14"/>
      <c r="L175" s="14"/>
      <c r="M175" s="14"/>
    </row>
    <row r="176" spans="6:13">
      <c r="F176" s="14"/>
      <c r="I176" s="14"/>
      <c r="J176" s="15"/>
      <c r="K176" s="14"/>
      <c r="L176" s="14"/>
      <c r="M176" s="14"/>
    </row>
    <row r="177" spans="6:13">
      <c r="F177" s="14"/>
      <c r="I177" s="14"/>
      <c r="J177" s="15"/>
      <c r="K177" s="14"/>
      <c r="L177" s="14"/>
      <c r="M177" s="14"/>
    </row>
    <row r="178" spans="6:13">
      <c r="F178" s="14"/>
      <c r="I178" s="14"/>
      <c r="J178" s="15"/>
      <c r="K178" s="14"/>
      <c r="L178" s="14"/>
      <c r="M178" s="14"/>
    </row>
    <row r="179" spans="6:13">
      <c r="F179" s="14"/>
      <c r="I179" s="14"/>
      <c r="J179" s="15"/>
      <c r="K179" s="14"/>
      <c r="L179" s="14"/>
      <c r="M179" s="14"/>
    </row>
    <row r="180" spans="6:13">
      <c r="F180" s="14"/>
      <c r="I180" s="14"/>
      <c r="J180" s="15"/>
      <c r="K180" s="14"/>
      <c r="L180" s="14"/>
      <c r="M180" s="14"/>
    </row>
    <row r="181" spans="6:13">
      <c r="J181" s="15"/>
      <c r="K181" s="14"/>
      <c r="L181" s="14"/>
      <c r="M181" s="14"/>
    </row>
    <row r="182" spans="6:13">
      <c r="J182" s="14"/>
      <c r="K182" s="14"/>
      <c r="L182" s="14"/>
      <c r="M182" s="14"/>
    </row>
    <row r="183" spans="6:13">
      <c r="J183" s="14"/>
      <c r="K183" s="14"/>
      <c r="L183" s="14"/>
      <c r="M183" s="14"/>
    </row>
    <row r="184" spans="6:13">
      <c r="J184" s="14"/>
      <c r="K184" s="14"/>
      <c r="L184" s="14"/>
      <c r="M184" s="14"/>
    </row>
    <row r="185" spans="6:13">
      <c r="L185" s="14"/>
      <c r="M185" s="14"/>
    </row>
    <row r="186" spans="6:13">
      <c r="L186" s="14"/>
      <c r="M186" s="14"/>
    </row>
    <row r="187" spans="6:13">
      <c r="L187" s="14"/>
      <c r="M187" s="14"/>
    </row>
    <row r="188" spans="6:13">
      <c r="L188" s="14"/>
      <c r="M188" s="14"/>
    </row>
    <row r="189" spans="6:13">
      <c r="L189" s="14"/>
      <c r="M189" s="14"/>
    </row>
    <row r="190" spans="6:13">
      <c r="L190" s="14"/>
      <c r="M190" s="14"/>
    </row>
    <row r="191" spans="6:13">
      <c r="L191" s="14"/>
      <c r="M191" s="14"/>
    </row>
    <row r="192" spans="6:13">
      <c r="L192" s="14"/>
      <c r="M192" s="14"/>
    </row>
    <row r="193" spans="13:13">
      <c r="M193" s="14"/>
    </row>
    <row r="194" spans="13:13">
      <c r="M194" s="14"/>
    </row>
    <row r="195" spans="13:13">
      <c r="M195" s="14"/>
    </row>
    <row r="196" spans="13:13">
      <c r="M196" s="14"/>
    </row>
    <row r="197" spans="13:13">
      <c r="M197" s="14"/>
    </row>
    <row r="198" spans="13:13">
      <c r="M198" s="14"/>
    </row>
    <row r="199" spans="13:13">
      <c r="M199" s="14"/>
    </row>
    <row r="200" spans="13:13">
      <c r="M200" s="14"/>
    </row>
    <row r="201" spans="13:13">
      <c r="M201" s="14"/>
    </row>
    <row r="202" spans="13:13">
      <c r="M202" s="14"/>
    </row>
    <row r="203" spans="13:13">
      <c r="M203" s="14"/>
    </row>
    <row r="204" spans="13:13">
      <c r="M204" s="14"/>
    </row>
    <row r="205" spans="13:13">
      <c r="M205" s="14"/>
    </row>
    <row r="206" spans="13:13">
      <c r="M206" s="14"/>
    </row>
    <row r="207" spans="13:13">
      <c r="M207" s="14"/>
    </row>
    <row r="208" spans="13:13">
      <c r="M208" s="14"/>
    </row>
    <row r="209" spans="13:13">
      <c r="M209" s="14"/>
    </row>
    <row r="210" spans="13:13">
      <c r="M210" s="14"/>
    </row>
    <row r="211" spans="13:13">
      <c r="M211" s="14"/>
    </row>
    <row r="212" spans="13:13">
      <c r="M212" s="14"/>
    </row>
    <row r="213" spans="13:13">
      <c r="M213" s="14"/>
    </row>
    <row r="214" spans="13:13">
      <c r="M214" s="14"/>
    </row>
    <row r="215" spans="13:13">
      <c r="M215" s="14"/>
    </row>
    <row r="216" spans="13:13">
      <c r="M216" s="14"/>
    </row>
    <row r="217" spans="13:13">
      <c r="M217" s="14"/>
    </row>
    <row r="218" spans="13:13">
      <c r="M218" s="14"/>
    </row>
    <row r="219" spans="13:13">
      <c r="M219" s="14"/>
    </row>
    <row r="220" spans="13:13">
      <c r="M220" s="14"/>
    </row>
    <row r="221" spans="13:13">
      <c r="M221" s="14"/>
    </row>
    <row r="222" spans="13:13">
      <c r="M222" s="14"/>
    </row>
    <row r="223" spans="13:13">
      <c r="M223" s="14"/>
    </row>
    <row r="224" spans="13:13">
      <c r="M224" s="14"/>
    </row>
    <row r="225" spans="13:13">
      <c r="M225" s="14"/>
    </row>
    <row r="226" spans="13:13">
      <c r="M226" s="14"/>
    </row>
    <row r="227" spans="13:13">
      <c r="M227" s="14"/>
    </row>
    <row r="228" spans="13:13">
      <c r="M228" s="14"/>
    </row>
    <row r="229" spans="13:13">
      <c r="M229" s="14"/>
    </row>
    <row r="230" spans="13:13">
      <c r="M230" s="14"/>
    </row>
    <row r="231" spans="13:13">
      <c r="M231" s="14"/>
    </row>
    <row r="232" spans="13:13">
      <c r="M232" s="14"/>
    </row>
    <row r="233" spans="13:13">
      <c r="M233" s="14"/>
    </row>
    <row r="234" spans="13:13">
      <c r="M234" s="14"/>
    </row>
    <row r="235" spans="13:13">
      <c r="M235" s="14"/>
    </row>
    <row r="236" spans="13:13">
      <c r="M236" s="14"/>
    </row>
    <row r="237" spans="13:13">
      <c r="M237" s="14"/>
    </row>
    <row r="238" spans="13:13">
      <c r="M238" s="14"/>
    </row>
    <row r="239" spans="13:13">
      <c r="M239" s="14"/>
    </row>
    <row r="240" spans="13:13">
      <c r="M240" s="14"/>
    </row>
    <row r="241" spans="13:13">
      <c r="M241" s="14"/>
    </row>
    <row r="242" spans="13:13">
      <c r="M242" s="14"/>
    </row>
    <row r="243" spans="13:13">
      <c r="M243" s="14"/>
    </row>
    <row r="244" spans="13:13">
      <c r="M244" s="14"/>
    </row>
    <row r="245" spans="13:13">
      <c r="M245" s="14"/>
    </row>
    <row r="246" spans="13:13">
      <c r="M246" s="14"/>
    </row>
    <row r="247" spans="13:13">
      <c r="M247" s="14"/>
    </row>
    <row r="248" spans="13:13">
      <c r="M248" s="14"/>
    </row>
    <row r="249" spans="13:13">
      <c r="M249" s="14"/>
    </row>
    <row r="250" spans="13:13">
      <c r="M250" s="14"/>
    </row>
    <row r="251" spans="13:13">
      <c r="M251" s="14"/>
    </row>
    <row r="252" spans="13:13">
      <c r="M252" s="14"/>
    </row>
    <row r="253" spans="13:13">
      <c r="M253" s="14"/>
    </row>
  </sheetData>
  <sortState ref="B7:S268">
    <sortCondition descending="1" ref="M19"/>
  </sortState>
  <mergeCells count="8">
    <mergeCell ref="I4:J4"/>
    <mergeCell ref="K4:L4"/>
    <mergeCell ref="C2:L3"/>
    <mergeCell ref="B14:D14"/>
    <mergeCell ref="G4:H4"/>
    <mergeCell ref="E4:F4"/>
    <mergeCell ref="C4:D4"/>
    <mergeCell ref="B2:B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" style="14" customWidth="1"/>
    <col min="2" max="2" width="35.85546875" style="1" customWidth="1"/>
    <col min="3" max="4" width="15.7109375" style="14" customWidth="1"/>
    <col min="5" max="16384" width="9.140625" style="14"/>
  </cols>
  <sheetData>
    <row r="2" spans="2:4" ht="21.75" customHeight="1">
      <c r="B2" s="94" t="s">
        <v>99</v>
      </c>
      <c r="C2" s="97">
        <v>2020</v>
      </c>
      <c r="D2" s="98"/>
    </row>
    <row r="3" spans="2:4">
      <c r="B3" s="95"/>
      <c r="C3" s="97"/>
      <c r="D3" s="98"/>
    </row>
    <row r="4" spans="2:4">
      <c r="B4" s="95"/>
      <c r="C4" s="88" t="s">
        <v>0</v>
      </c>
      <c r="D4" s="89"/>
    </row>
    <row r="5" spans="2:4">
      <c r="B5" s="96"/>
      <c r="C5" s="26" t="s">
        <v>2</v>
      </c>
      <c r="D5" s="26" t="s">
        <v>1</v>
      </c>
    </row>
    <row r="6" spans="2:4">
      <c r="B6" s="2" t="s">
        <v>4</v>
      </c>
      <c r="C6" s="3">
        <v>176670</v>
      </c>
      <c r="D6" s="5">
        <v>0.39</v>
      </c>
    </row>
    <row r="7" spans="2:4" s="20" customFormat="1">
      <c r="B7" s="21" t="s">
        <v>5</v>
      </c>
      <c r="C7" s="22">
        <v>52477</v>
      </c>
      <c r="D7" s="23">
        <v>0.11600000000000001</v>
      </c>
    </row>
    <row r="8" spans="2:4">
      <c r="B8" s="2" t="s">
        <v>6</v>
      </c>
      <c r="C8" s="3">
        <v>104781</v>
      </c>
      <c r="D8" s="5">
        <v>0.23200000000000001</v>
      </c>
    </row>
    <row r="9" spans="2:4">
      <c r="B9" s="2" t="s">
        <v>3</v>
      </c>
      <c r="C9" s="3">
        <v>30017</v>
      </c>
      <c r="D9" s="5">
        <v>6.6000000000000003E-2</v>
      </c>
    </row>
    <row r="10" spans="2:4">
      <c r="B10" s="2" t="s">
        <v>8</v>
      </c>
      <c r="C10" s="3">
        <v>9344</v>
      </c>
      <c r="D10" s="5">
        <v>2.1000000000000001E-2</v>
      </c>
    </row>
    <row r="11" spans="2:4">
      <c r="B11" s="2" t="s">
        <v>114</v>
      </c>
      <c r="C11" s="3">
        <v>99703</v>
      </c>
      <c r="D11" s="5">
        <v>4.1000000000000016E-2</v>
      </c>
    </row>
    <row r="12" spans="2:4">
      <c r="B12" s="29"/>
      <c r="C12" s="30"/>
      <c r="D12" s="31"/>
    </row>
    <row r="14" spans="2:4">
      <c r="B14" s="91" t="s">
        <v>102</v>
      </c>
      <c r="C14" s="92"/>
      <c r="D14" s="93"/>
    </row>
    <row r="17" spans="2:11" ht="26.25" customHeight="1">
      <c r="B17" s="90" t="s">
        <v>117</v>
      </c>
      <c r="C17" s="90"/>
      <c r="D17" s="90"/>
      <c r="E17" s="90"/>
      <c r="F17" s="90"/>
      <c r="G17" s="90"/>
      <c r="H17" s="90"/>
      <c r="I17" s="90"/>
      <c r="J17" s="90"/>
      <c r="K17" s="90"/>
    </row>
    <row r="18" spans="2:11">
      <c r="B18" s="14"/>
    </row>
    <row r="19" spans="2:11">
      <c r="B19" s="14"/>
    </row>
    <row r="20" spans="2:11">
      <c r="B20" s="14"/>
    </row>
    <row r="21" spans="2:11">
      <c r="B21" s="14"/>
    </row>
    <row r="22" spans="2:11">
      <c r="B22" s="14"/>
    </row>
  </sheetData>
  <mergeCells count="5">
    <mergeCell ref="B14:D14"/>
    <mergeCell ref="B2:B5"/>
    <mergeCell ref="C2:D3"/>
    <mergeCell ref="C4:D4"/>
    <mergeCell ref="B17:K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Content</vt:lpstr>
      <vt:lpstr>1</vt:lpstr>
      <vt:lpstr>2</vt:lpstr>
      <vt:lpstr>3</vt:lpstr>
      <vt:lpstr>4</vt:lpstr>
      <vt:lpstr>5</vt:lpstr>
      <vt:lpstr>6</vt:lpstr>
      <vt:lpstr>7.1</vt:lpstr>
      <vt:lpstr>7.2</vt:lpstr>
      <vt:lpstr>7.3</vt:lpstr>
      <vt:lpstr>7.4</vt:lpstr>
      <vt:lpstr>8</vt:lpstr>
      <vt:lpstr>9</vt:lpstr>
      <vt:lpstr>10</vt:lpstr>
      <vt:lpstr>11</vt:lpstr>
      <vt:lpstr>12</vt:lpstr>
      <vt:lpstr>13</vt:lpstr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Ana Arabuli</cp:lastModifiedBy>
  <dcterms:created xsi:type="dcterms:W3CDTF">2018-11-20T06:07:12Z</dcterms:created>
  <dcterms:modified xsi:type="dcterms:W3CDTF">2024-11-12T12:41:31Z</dcterms:modified>
</cp:coreProperties>
</file>