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15345" windowHeight="6705" tabRatio="746"/>
  </bookViews>
  <sheets>
    <sheet name="2012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F2" i="1" l="1"/>
  <c r="D4" i="1" l="1"/>
  <c r="C4" i="1"/>
  <c r="C3" i="1" s="1"/>
  <c r="D3" i="1" l="1"/>
  <c r="F3" i="1" s="1"/>
  <c r="E4" i="1"/>
  <c r="F4" i="1"/>
  <c r="E7" i="12"/>
  <c r="F7" i="12"/>
  <c r="G7" i="12"/>
  <c r="E8" i="12"/>
  <c r="F8" i="12"/>
  <c r="G8" i="12"/>
  <c r="E2" i="1" l="1"/>
  <c r="G5" i="11" l="1"/>
  <c r="G6" i="12"/>
  <c r="G5" i="12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<sst xmlns="http://schemas.openxmlformats.org/spreadsheetml/2006/main" count="328" uniqueCount="287">
  <si>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</si>
  <si>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</si>
  <si>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</si>
  <si>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</si>
  <si>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</si>
  <si>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</si>
  <si>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</si>
  <si>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</si>
  <si>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</si>
  <si>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</si>
  <si>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</si>
  <si>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</si>
  <si>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</si>
  <si>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</si>
  <si>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</si>
  <si>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</si>
  <si>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</si>
  <si>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</si>
  <si>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</si>
  <si>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</si>
  <si>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</si>
  <si>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</si>
  <si>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</si>
  <si>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</si>
  <si>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</si>
  <si>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</si>
  <si>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</si>
  <si>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</si>
  <si>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</si>
  <si>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</si>
  <si>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</si>
  <si>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</si>
  <si>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</si>
  <si>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</si>
  <si>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</si>
  <si>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</si>
  <si>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</si>
  <si>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</si>
  <si>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</si>
  <si>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</si>
  <si>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</si>
  <si>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</si>
  <si>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</si>
  <si>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</si>
  <si>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</si>
  <si>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</si>
  <si>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</si>
  <si>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</si>
  <si>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</si>
  <si>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</si>
  <si>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</si>
  <si>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</si>
  <si>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</si>
  <si>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</si>
  <si>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</si>
  <si>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</si>
  <si>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</si>
  <si>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</si>
  <si>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</si>
  <si>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</si>
  <si>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</si>
  <si>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</si>
  <si>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</si>
  <si>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</si>
  <si>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</si>
  <si>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</si>
  <si>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</si>
  <si>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</si>
  <si>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</si>
  <si>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</si>
  <si>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</si>
  <si>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</si>
  <si>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</si>
  <si>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</si>
  <si>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</si>
  <si>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</si>
  <si>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</si>
  <si>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</si>
  <si>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</si>
  <si>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</si>
  <si>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</si>
  <si>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</si>
  <si>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</si>
  <si>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</si>
  <si>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</si>
  <si>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</si>
  <si>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</si>
  <si>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</si>
  <si>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</si>
  <si>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</si>
  <si>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</si>
  <si>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</si>
  <si>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</si>
  <si>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</si>
  <si>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</si>
  <si>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</si>
  <si>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</si>
  <si>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</si>
  <si>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</si>
  <si>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</si>
  <si>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</si>
  <si>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</si>
  <si>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</si>
  <si>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</si>
  <si>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</si>
  <si>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</si>
  <si>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</si>
  <si>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</si>
  <si>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</si>
  <si>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</si>
  <si>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</si>
  <si>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</si>
  <si>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</si>
  <si>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</si>
  <si>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</si>
  <si>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</si>
  <si>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</si>
  <si>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</si>
  <si>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</si>
  <si>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</si>
  <si>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</si>
  <si>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</si>
  <si>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</si>
  <si>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</si>
  <si>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</si>
  <si>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</si>
  <si>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</si>
  <si>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</si>
  <si>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</si>
  <si>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</si>
  <si>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</si>
  <si>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</si>
  <si>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</si>
  <si>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</si>
  <si>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</si>
  <si>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</si>
  <si>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</si>
  <si>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</si>
  <si>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</si>
  <si>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</si>
  <si>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</si>
  <si>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</si>
  <si>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</si>
  <si>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</si>
  <si>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</si>
  <si>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</si>
  <si>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</si>
  <si>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</si>
  <si>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</si>
  <si>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</si>
  <si>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</si>
  <si>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</si>
  <si>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</si>
  <si>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</si>
  <si>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</si>
  <si>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</si>
  <si>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</si>
  <si>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</si>
  <si>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</si>
  <si>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</si>
  <si>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</si>
  <si>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</si>
  <si>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</si>
  <si>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</si>
  <si>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</si>
  <si>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</si>
  <si>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</si>
  <si>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</si>
  <si>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</si>
  <si>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</si>
  <si>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</si>
  <si>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</si>
  <si>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</si>
  <si>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</si>
  <si>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</si>
  <si>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</si>
  <si>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</si>
  <si>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</si>
  <si>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</si>
  <si>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</si>
  <si>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</si>
  <si>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</si>
  <si>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</si>
  <si>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</si>
  <si>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</si>
  <si>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</si>
  <si>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</si>
  <si>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</si>
  <si>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</si>
  <si>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</si>
  <si>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</si>
  <si>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</si>
  <si>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</si>
  <si>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</si>
  <si>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</si>
  <si>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</si>
  <si>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</si>
  <si>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</si>
  <si>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</si>
  <si>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</si>
  <si>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</si>
  <si>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</si>
  <si>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</si>
  <si>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</si>
  <si>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</si>
  <si>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</si>
  <si>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</si>
  <si>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</si>
  <si>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</si>
  <si>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</si>
  <si>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</si>
  <si>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</si>
  <si>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</si>
  <si>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</si>
  <si>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</si>
  <si>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</si>
  <si>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</si>
  <si>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</si>
  <si>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</si>
  <si>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</si>
  <si>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</si>
  <si>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</si>
  <si>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</si>
  <si>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</si>
  <si>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</si>
  <si>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</si>
  <si>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</si>
  <si>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</si>
  <si>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</si>
  <si>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</si>
  <si>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</si>
  <si>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</si>
  <si>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</si>
  <si>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</si>
  <si>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</si>
  <si>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</si>
  <si>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</si>
  <si>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</si>
  <si>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</si>
  <si>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</si>
  <si>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</si>
  <si>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</si>
  <si>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</si>
  <si>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</si>
  <si>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</si>
  <si>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</si>
  <si>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</si>
  <si>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</si>
  <si>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</si>
  <si>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</si>
  <si>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</si>
  <si>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</si>
  <si>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</si>
  <si>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</si>
  <si>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</si>
  <si>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</si>
  <si>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</si>
  <si>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</si>
  <si>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</si>
  <si>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</si>
  <si>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</si>
  <si>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</si>
  <si>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</si>
  <si>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</si>
  <si>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</si>
  <si>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</si>
  <si>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</si>
  <si>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</si>
  <si>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</si>
  <si>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</si>
  <si>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</si>
  <si>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</si>
  <si>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</si>
  <si>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</si>
  <si>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</si>
  <si>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</si>
  <si>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</si>
  <si>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</si>
  <si>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</si>
  <si>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</si>
  <si>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</si>
  <si>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</si>
  <si>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</si>
  <si>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ა შ შ</t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</si>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</sst>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2" borderId="5" xfId="4" applyNumberFormat="1" applyFont="1" applyFill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5" fontId="24" fillId="9" borderId="35" xfId="3" applyNumberFormat="1" applyFont="1" applyFill="1" applyBorder="1" applyAlignment="1">
      <alignment horizontal="center" vertical="center"/>
    </xf>
    <xf numFmtId="165" fontId="24" fillId="10" borderId="35" xfId="3" applyNumberFormat="1" applyFont="1" applyFill="1" applyBorder="1" applyAlignment="1">
      <alignment horizontal="center" vertical="center"/>
    </xf>
    <xf numFmtId="165" fontId="26" fillId="11" borderId="35" xfId="3" applyNumberFormat="1" applyFont="1" applyFill="1" applyBorder="1" applyAlignment="1">
      <alignment horizontal="center" vertical="center"/>
    </xf>
    <xf numFmtId="165" fontId="26" fillId="0" borderId="35" xfId="3" applyNumberFormat="1" applyFont="1" applyFill="1" applyBorder="1" applyAlignment="1">
      <alignment horizontal="center" vertical="center"/>
    </xf>
    <xf numFmtId="165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5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5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2011</v>
      </c>
      <c r="D1" s="83">
        <v>2012</v>
      </c>
      <c r="E1" s="83" t="s">
        <v>1</v>
      </c>
      <c r="F1" s="83" t="s">
        <v>213</v>
      </c>
    </row>
    <row r="2" spans="2:6" s="27" customFormat="1" ht="31.5" customHeight="1" x14ac:dyDescent="0.2">
      <c r="B2" s="83" t="s">
        <v>277</v>
      </c>
      <c r="C2" s="116">
        <v>3115527</v>
      </c>
      <c r="D2" s="116">
        <v>4741346</v>
      </c>
      <c r="E2" s="116">
        <f>D2-C2</f>
        <v>1625819</v>
      </c>
      <c r="F2" s="117">
        <f>D2/C2-1</f>
        <v>0.52184397695799145</v>
      </c>
    </row>
    <row r="3" spans="2:6" s="27" customFormat="1" ht="19.5" customHeight="1" x14ac:dyDescent="0.2">
      <c r="B3" s="121" t="s">
        <v>265</v>
      </c>
      <c r="C3" s="122">
        <f>C2-C4</f>
        <v>403830</v>
      </c>
      <c r="D3" s="122">
        <f>D2-D4</f>
        <v>635472</v>
      </c>
      <c r="E3" s="122">
        <f>D3-C3</f>
        <v>231642</v>
      </c>
      <c r="F3" s="123">
        <f>D3/C3-1</f>
        <v>0.57361265879206602</v>
      </c>
    </row>
    <row r="4" spans="2:6" ht="30.75" customHeight="1" x14ac:dyDescent="0.2">
      <c r="B4" s="118" t="s">
        <v>278</v>
      </c>
      <c r="C4" s="99">
        <f>C6+C66+C114+C160+C175+C232</f>
        <v>2711697</v>
      </c>
      <c r="D4" s="99">
        <f>D6+D66+D114+D160+D175+D232</f>
        <v>4105874</v>
      </c>
      <c r="E4" s="99">
        <f>D4-C4</f>
        <v>1394177</v>
      </c>
      <c r="F4" s="111">
        <f>D4/C4-1</f>
        <v>0.51413450691578011</v>
      </c>
    </row>
    <row r="5" spans="2:6" s="27" customFormat="1" ht="30.75" customHeight="1" x14ac:dyDescent="0.2">
      <c r="B5" s="118" t="s">
        <v>276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2193086</v>
      </c>
      <c r="D6" s="100">
        <v>3479541</v>
      </c>
      <c r="E6" s="101">
        <v>1286455</v>
      </c>
      <c r="F6" s="112">
        <v>0.58659578329349604</v>
      </c>
    </row>
    <row r="7" spans="2:6" x14ac:dyDescent="0.2">
      <c r="B7" s="102" t="s">
        <v>3</v>
      </c>
      <c r="C7" s="103">
        <v>1519484</v>
      </c>
      <c r="D7" s="103">
        <v>2111715</v>
      </c>
      <c r="E7" s="104">
        <v>592231</v>
      </c>
      <c r="F7" s="113">
        <v>0.38975797046892224</v>
      </c>
    </row>
    <row r="8" spans="2:6" s="14" customFormat="1" ht="14.25" customHeight="1" x14ac:dyDescent="0.2">
      <c r="B8" s="61" t="s">
        <v>5</v>
      </c>
      <c r="C8" s="62">
        <v>614285</v>
      </c>
      <c r="D8" s="62">
        <v>799414</v>
      </c>
      <c r="E8" s="70">
        <v>185129</v>
      </c>
      <c r="F8" s="114">
        <v>0.30137314113155944</v>
      </c>
    </row>
    <row r="9" spans="2:6" s="14" customFormat="1" x14ac:dyDescent="0.2">
      <c r="B9" s="61" t="s">
        <v>6</v>
      </c>
      <c r="C9" s="62">
        <v>4380</v>
      </c>
      <c r="D9" s="62">
        <v>6749</v>
      </c>
      <c r="E9" s="70">
        <v>2369</v>
      </c>
      <c r="F9" s="114">
        <v>0.54086757990867573</v>
      </c>
    </row>
    <row r="10" spans="2:6" s="14" customFormat="1" x14ac:dyDescent="0.2">
      <c r="B10" s="61" t="s">
        <v>7</v>
      </c>
      <c r="C10" s="62">
        <v>9647</v>
      </c>
      <c r="D10" s="62">
        <v>9913</v>
      </c>
      <c r="E10" s="70">
        <v>266</v>
      </c>
      <c r="F10" s="114">
        <v>2.7573338861822227E-2</v>
      </c>
    </row>
    <row r="11" spans="2:6" ht="15" customHeight="1" x14ac:dyDescent="0.2">
      <c r="B11" s="63" t="s">
        <v>9</v>
      </c>
      <c r="C11" s="62">
        <v>2356</v>
      </c>
      <c r="D11" s="62">
        <v>3842</v>
      </c>
      <c r="E11" s="70">
        <v>1486</v>
      </c>
      <c r="F11" s="114">
        <v>0.63073005093378609</v>
      </c>
    </row>
    <row r="12" spans="2:6" ht="15" customHeight="1" x14ac:dyDescent="0.2">
      <c r="B12" s="63" t="s">
        <v>20</v>
      </c>
      <c r="C12" s="62">
        <v>365</v>
      </c>
      <c r="D12" s="62">
        <v>815</v>
      </c>
      <c r="E12" s="70">
        <v>450</v>
      </c>
      <c r="F12" s="114">
        <v>1.2328767123287672</v>
      </c>
    </row>
    <row r="13" spans="2:6" ht="15" customHeight="1" x14ac:dyDescent="0.2">
      <c r="B13" s="63" t="s">
        <v>13</v>
      </c>
      <c r="C13" s="62">
        <v>3892</v>
      </c>
      <c r="D13" s="62">
        <v>4705</v>
      </c>
      <c r="E13" s="70">
        <v>813</v>
      </c>
      <c r="F13" s="114">
        <v>0.20889003083247681</v>
      </c>
    </row>
    <row r="14" spans="2:6" ht="15" customHeight="1" x14ac:dyDescent="0.2">
      <c r="B14" s="63" t="s">
        <v>285</v>
      </c>
      <c r="C14" s="62">
        <v>3524</v>
      </c>
      <c r="D14" s="62">
        <v>4713</v>
      </c>
      <c r="E14" s="70">
        <v>1189</v>
      </c>
      <c r="F14" s="114">
        <v>0.33740068104426779</v>
      </c>
    </row>
    <row r="15" spans="2:6" s="14" customFormat="1" ht="15" customHeight="1" x14ac:dyDescent="0.2">
      <c r="B15" s="61" t="s">
        <v>14</v>
      </c>
      <c r="C15" s="62">
        <v>2430</v>
      </c>
      <c r="D15" s="62">
        <v>3584</v>
      </c>
      <c r="E15" s="70">
        <v>1154</v>
      </c>
      <c r="F15" s="114">
        <v>0.47489711934156387</v>
      </c>
    </row>
    <row r="16" spans="2:6" s="14" customFormat="1" ht="15" customHeight="1" x14ac:dyDescent="0.2">
      <c r="B16" s="61" t="s">
        <v>15</v>
      </c>
      <c r="C16" s="62">
        <v>11236</v>
      </c>
      <c r="D16" s="62">
        <v>19435</v>
      </c>
      <c r="E16" s="70">
        <v>8199</v>
      </c>
      <c r="F16" s="114">
        <v>0.72970808116767527</v>
      </c>
    </row>
    <row r="17" spans="2:6" ht="15" customHeight="1" x14ac:dyDescent="0.2">
      <c r="B17" s="63" t="s">
        <v>16</v>
      </c>
      <c r="C17" s="62">
        <v>2088</v>
      </c>
      <c r="D17" s="62">
        <v>3165</v>
      </c>
      <c r="E17" s="70">
        <v>1077</v>
      </c>
      <c r="F17" s="114">
        <v>0.51580459770114939</v>
      </c>
    </row>
    <row r="18" spans="2:6" ht="15" customHeight="1" x14ac:dyDescent="0.2">
      <c r="B18" s="63" t="s">
        <v>17</v>
      </c>
      <c r="C18" s="62">
        <v>220294</v>
      </c>
      <c r="D18" s="62">
        <v>410327</v>
      </c>
      <c r="E18" s="70">
        <v>190033</v>
      </c>
      <c r="F18" s="114">
        <v>0.86263357149990472</v>
      </c>
    </row>
    <row r="19" spans="2:6" s="14" customFormat="1" ht="15" customHeight="1" x14ac:dyDescent="0.2">
      <c r="B19" s="61" t="s">
        <v>18</v>
      </c>
      <c r="C19" s="62">
        <v>958</v>
      </c>
      <c r="D19" s="62">
        <v>1169</v>
      </c>
      <c r="E19" s="70">
        <v>211</v>
      </c>
      <c r="F19" s="114">
        <v>0.22025052192066807</v>
      </c>
    </row>
    <row r="20" spans="2:6" ht="15" customHeight="1" x14ac:dyDescent="0.2">
      <c r="B20" s="63" t="s">
        <v>4</v>
      </c>
      <c r="C20" s="62">
        <v>562164</v>
      </c>
      <c r="D20" s="62">
        <v>749166</v>
      </c>
      <c r="E20" s="70">
        <v>187002</v>
      </c>
      <c r="F20" s="114">
        <v>0.33264670096270832</v>
      </c>
    </row>
    <row r="21" spans="2:6" ht="15" customHeight="1" x14ac:dyDescent="0.2">
      <c r="B21" s="63" t="s">
        <v>19</v>
      </c>
      <c r="C21" s="62">
        <v>462</v>
      </c>
      <c r="D21" s="62">
        <v>636</v>
      </c>
      <c r="E21" s="70">
        <v>174</v>
      </c>
      <c r="F21" s="114">
        <v>0.37662337662337664</v>
      </c>
    </row>
    <row r="22" spans="2:6" s="14" customFormat="1" ht="15" customHeight="1" x14ac:dyDescent="0.2">
      <c r="B22" s="61" t="s">
        <v>22</v>
      </c>
      <c r="C22" s="62">
        <v>4111</v>
      </c>
      <c r="D22" s="62">
        <v>4797</v>
      </c>
      <c r="E22" s="70">
        <v>686</v>
      </c>
      <c r="F22" s="114">
        <v>0.16686937484796882</v>
      </c>
    </row>
    <row r="23" spans="2:6" ht="15" customHeight="1" x14ac:dyDescent="0.2">
      <c r="B23" s="63" t="s">
        <v>21</v>
      </c>
      <c r="C23" s="62">
        <v>53734</v>
      </c>
      <c r="D23" s="62">
        <v>69107</v>
      </c>
      <c r="E23" s="70">
        <v>15373</v>
      </c>
      <c r="F23" s="114">
        <v>0.28609446532921434</v>
      </c>
    </row>
    <row r="24" spans="2:6" s="14" customFormat="1" ht="15" customHeight="1" x14ac:dyDescent="0.2">
      <c r="B24" s="61" t="s">
        <v>10</v>
      </c>
      <c r="C24" s="62">
        <v>997</v>
      </c>
      <c r="D24" s="62">
        <v>1207</v>
      </c>
      <c r="E24" s="70">
        <v>210</v>
      </c>
      <c r="F24" s="114">
        <v>0.2106318956870612</v>
      </c>
    </row>
    <row r="25" spans="2:6" s="14" customFormat="1" ht="15" customHeight="1" x14ac:dyDescent="0.2">
      <c r="B25" s="64" t="s">
        <v>11</v>
      </c>
      <c r="C25" s="62">
        <v>16366</v>
      </c>
      <c r="D25" s="62">
        <v>12318</v>
      </c>
      <c r="E25" s="70">
        <v>-4048</v>
      </c>
      <c r="F25" s="114">
        <v>-0.24734205059269221</v>
      </c>
    </row>
    <row r="26" spans="2:6" s="14" customFormat="1" ht="15" customHeight="1" x14ac:dyDescent="0.2">
      <c r="B26" s="64" t="s">
        <v>12</v>
      </c>
      <c r="C26" s="62">
        <v>2734</v>
      </c>
      <c r="D26" s="62">
        <v>2193</v>
      </c>
      <c r="E26" s="70">
        <v>-541</v>
      </c>
      <c r="F26" s="114">
        <v>-0.19787856620336508</v>
      </c>
    </row>
    <row r="27" spans="2:6" s="14" customFormat="1" ht="15" customHeight="1" x14ac:dyDescent="0.2">
      <c r="B27" s="64" t="s">
        <v>8</v>
      </c>
      <c r="C27" s="62">
        <v>3461</v>
      </c>
      <c r="D27" s="62">
        <v>4460</v>
      </c>
      <c r="E27" s="70">
        <v>999</v>
      </c>
      <c r="F27" s="114">
        <v>0.2886449003178273</v>
      </c>
    </row>
    <row r="28" spans="2:6" ht="15" customHeight="1" x14ac:dyDescent="0.2">
      <c r="B28" s="102" t="s">
        <v>23</v>
      </c>
      <c r="C28" s="103">
        <v>17749</v>
      </c>
      <c r="D28" s="103">
        <v>22204</v>
      </c>
      <c r="E28" s="104">
        <v>4455</v>
      </c>
      <c r="F28" s="113">
        <v>0.25100005634120226</v>
      </c>
    </row>
    <row r="29" spans="2:6" ht="15" customHeight="1" x14ac:dyDescent="0.2">
      <c r="B29" s="61" t="s">
        <v>30</v>
      </c>
      <c r="C29" s="62">
        <v>10922</v>
      </c>
      <c r="D29" s="62">
        <v>12719</v>
      </c>
      <c r="E29" s="70">
        <v>1797</v>
      </c>
      <c r="F29" s="114">
        <v>0.16453030580479755</v>
      </c>
    </row>
    <row r="30" spans="2:6" ht="15" customHeight="1" x14ac:dyDescent="0.2">
      <c r="B30" s="63" t="s">
        <v>24</v>
      </c>
      <c r="C30" s="62">
        <v>1125</v>
      </c>
      <c r="D30" s="62">
        <v>1759</v>
      </c>
      <c r="E30" s="70">
        <v>634</v>
      </c>
      <c r="F30" s="114">
        <v>0.56355555555555559</v>
      </c>
    </row>
    <row r="31" spans="2:6" ht="15" customHeight="1" x14ac:dyDescent="0.2">
      <c r="B31" s="63" t="s">
        <v>27</v>
      </c>
      <c r="C31" s="62">
        <v>691</v>
      </c>
      <c r="D31" s="62">
        <v>966</v>
      </c>
      <c r="E31" s="70">
        <v>275</v>
      </c>
      <c r="F31" s="114">
        <v>0.39797395079594788</v>
      </c>
    </row>
    <row r="32" spans="2:6" ht="15" customHeight="1" x14ac:dyDescent="0.2">
      <c r="B32" s="63" t="s">
        <v>26</v>
      </c>
      <c r="C32" s="62">
        <v>157</v>
      </c>
      <c r="D32" s="62">
        <v>97</v>
      </c>
      <c r="E32" s="70">
        <v>-60</v>
      </c>
      <c r="F32" s="114">
        <v>-0.38216560509554143</v>
      </c>
    </row>
    <row r="33" spans="2:6" ht="15" customHeight="1" x14ac:dyDescent="0.2">
      <c r="B33" s="63" t="s">
        <v>28</v>
      </c>
      <c r="C33" s="62">
        <v>1260</v>
      </c>
      <c r="D33" s="62">
        <v>1686</v>
      </c>
      <c r="E33" s="70">
        <v>426</v>
      </c>
      <c r="F33" s="114">
        <v>0.338095238095238</v>
      </c>
    </row>
    <row r="34" spans="2:6" ht="15" customHeight="1" x14ac:dyDescent="0.2">
      <c r="B34" s="63" t="s">
        <v>25</v>
      </c>
      <c r="C34" s="62">
        <v>1149</v>
      </c>
      <c r="D34" s="62">
        <v>1923</v>
      </c>
      <c r="E34" s="70">
        <v>774</v>
      </c>
      <c r="F34" s="114">
        <v>0.67362924281984338</v>
      </c>
    </row>
    <row r="35" spans="2:6" ht="15" customHeight="1" x14ac:dyDescent="0.2">
      <c r="B35" s="61" t="s">
        <v>29</v>
      </c>
      <c r="C35" s="62">
        <v>2445</v>
      </c>
      <c r="D35" s="62">
        <v>3054</v>
      </c>
      <c r="E35" s="70">
        <v>609</v>
      </c>
      <c r="F35" s="114">
        <v>0.24907975460122689</v>
      </c>
    </row>
    <row r="36" spans="2:6" ht="15" customHeight="1" x14ac:dyDescent="0.2">
      <c r="B36" s="102" t="s">
        <v>31</v>
      </c>
      <c r="C36" s="103">
        <v>26492</v>
      </c>
      <c r="D36" s="103">
        <v>30918</v>
      </c>
      <c r="E36" s="104">
        <v>4426</v>
      </c>
      <c r="F36" s="113">
        <v>0.16706930394081243</v>
      </c>
    </row>
    <row r="37" spans="2:6" ht="15" customHeight="1" x14ac:dyDescent="0.2">
      <c r="B37" s="63" t="s">
        <v>32</v>
      </c>
      <c r="C37" s="62">
        <v>226</v>
      </c>
      <c r="D37" s="62">
        <v>362</v>
      </c>
      <c r="E37" s="70">
        <v>136</v>
      </c>
      <c r="F37" s="114">
        <v>0.60176991150442483</v>
      </c>
    </row>
    <row r="38" spans="2:6" ht="15" customHeight="1" x14ac:dyDescent="0.2">
      <c r="B38" s="63" t="s">
        <v>33</v>
      </c>
      <c r="C38" s="62">
        <v>1</v>
      </c>
      <c r="D38" s="62">
        <v>8</v>
      </c>
      <c r="E38" s="70">
        <v>7</v>
      </c>
      <c r="F38" s="114">
        <v>7</v>
      </c>
    </row>
    <row r="39" spans="2:6" x14ac:dyDescent="0.2">
      <c r="B39" s="63" t="s">
        <v>216</v>
      </c>
      <c r="C39" s="62">
        <v>280</v>
      </c>
      <c r="D39" s="62">
        <v>442</v>
      </c>
      <c r="E39" s="70">
        <v>162</v>
      </c>
      <c r="F39" s="114">
        <v>0.57857142857142851</v>
      </c>
    </row>
    <row r="40" spans="2:6" ht="15" customHeight="1" x14ac:dyDescent="0.2">
      <c r="B40" s="61" t="s">
        <v>43</v>
      </c>
      <c r="C40" s="62">
        <v>2724</v>
      </c>
      <c r="D40" s="62">
        <v>3295</v>
      </c>
      <c r="E40" s="70">
        <v>571</v>
      </c>
      <c r="F40" s="114">
        <v>0.20961820851688695</v>
      </c>
    </row>
    <row r="41" spans="2:6" ht="15" customHeight="1" x14ac:dyDescent="0.2">
      <c r="B41" s="61" t="s">
        <v>36</v>
      </c>
      <c r="C41" s="62">
        <v>0</v>
      </c>
      <c r="D41" s="62">
        <v>14</v>
      </c>
      <c r="E41" s="70">
        <v>14</v>
      </c>
      <c r="F41" s="114"/>
    </row>
    <row r="42" spans="2:6" ht="15" customHeight="1" x14ac:dyDescent="0.2">
      <c r="B42" s="61" t="s">
        <v>37</v>
      </c>
      <c r="C42" s="62">
        <v>6182</v>
      </c>
      <c r="D42" s="62">
        <v>7693</v>
      </c>
      <c r="E42" s="70">
        <v>1511</v>
      </c>
      <c r="F42" s="114">
        <v>0.24441928178582972</v>
      </c>
    </row>
    <row r="43" spans="2:6" ht="15" customHeight="1" x14ac:dyDescent="0.2">
      <c r="B43" s="61" t="s">
        <v>284</v>
      </c>
      <c r="C43" s="62">
        <v>207</v>
      </c>
      <c r="D43" s="62">
        <v>336</v>
      </c>
      <c r="E43" s="70">
        <v>129</v>
      </c>
      <c r="F43" s="114">
        <v>0.62318840579710155</v>
      </c>
    </row>
    <row r="44" spans="2:6" ht="15" customHeight="1" x14ac:dyDescent="0.2">
      <c r="B44" s="61" t="s">
        <v>38</v>
      </c>
      <c r="C44" s="62">
        <v>62</v>
      </c>
      <c r="D44" s="62">
        <v>59</v>
      </c>
      <c r="E44" s="70">
        <v>-3</v>
      </c>
      <c r="F44" s="114">
        <v>-4.8387096774193505E-2</v>
      </c>
    </row>
    <row r="45" spans="2:6" x14ac:dyDescent="0.2">
      <c r="B45" s="61" t="s">
        <v>39</v>
      </c>
      <c r="C45" s="62">
        <v>253</v>
      </c>
      <c r="D45" s="62">
        <v>197</v>
      </c>
      <c r="E45" s="70">
        <v>-56</v>
      </c>
      <c r="F45" s="114">
        <v>-0.22134387351778662</v>
      </c>
    </row>
    <row r="46" spans="2:6" x14ac:dyDescent="0.2">
      <c r="B46" s="61" t="s">
        <v>40</v>
      </c>
      <c r="C46" s="62">
        <v>442</v>
      </c>
      <c r="D46" s="62">
        <v>755</v>
      </c>
      <c r="E46" s="70">
        <v>313</v>
      </c>
      <c r="F46" s="114">
        <v>0.70814479638009042</v>
      </c>
    </row>
    <row r="47" spans="2:6" x14ac:dyDescent="0.2">
      <c r="B47" s="61" t="s">
        <v>35</v>
      </c>
      <c r="C47" s="62">
        <v>13699</v>
      </c>
      <c r="D47" s="62">
        <v>15231</v>
      </c>
      <c r="E47" s="70">
        <v>1532</v>
      </c>
      <c r="F47" s="114">
        <v>0.11183298050952617</v>
      </c>
    </row>
    <row r="48" spans="2:6" x14ac:dyDescent="0.2">
      <c r="B48" s="61" t="s">
        <v>41</v>
      </c>
      <c r="C48" s="62">
        <v>13</v>
      </c>
      <c r="D48" s="62">
        <v>8</v>
      </c>
      <c r="E48" s="70">
        <v>-5</v>
      </c>
      <c r="F48" s="114">
        <v>-0.38461538461538458</v>
      </c>
    </row>
    <row r="49" spans="1:6" ht="15" customHeight="1" x14ac:dyDescent="0.2">
      <c r="B49" s="61" t="s">
        <v>217</v>
      </c>
      <c r="C49" s="62">
        <v>373</v>
      </c>
      <c r="D49" s="62">
        <v>970</v>
      </c>
      <c r="E49" s="70">
        <v>597</v>
      </c>
      <c r="F49" s="114">
        <v>1.6005361930294906</v>
      </c>
    </row>
    <row r="50" spans="1:6" ht="15" customHeight="1" x14ac:dyDescent="0.2">
      <c r="B50" s="61" t="s">
        <v>42</v>
      </c>
      <c r="C50" s="62">
        <v>754</v>
      </c>
      <c r="D50" s="62">
        <v>734</v>
      </c>
      <c r="E50" s="70">
        <v>-20</v>
      </c>
      <c r="F50" s="114">
        <v>-2.6525198938992078E-2</v>
      </c>
    </row>
    <row r="51" spans="1:6" ht="15" customHeight="1" x14ac:dyDescent="0.2">
      <c r="B51" s="61" t="s">
        <v>34</v>
      </c>
      <c r="C51" s="62">
        <v>1276</v>
      </c>
      <c r="D51" s="62">
        <v>814</v>
      </c>
      <c r="E51" s="70">
        <v>-462</v>
      </c>
      <c r="F51" s="114">
        <v>-0.36206896551724133</v>
      </c>
    </row>
    <row r="52" spans="1:6" ht="15" customHeight="1" x14ac:dyDescent="0.2">
      <c r="B52" s="102" t="s">
        <v>44</v>
      </c>
      <c r="C52" s="103">
        <v>39053</v>
      </c>
      <c r="D52" s="103">
        <v>46232</v>
      </c>
      <c r="E52" s="104">
        <v>7179</v>
      </c>
      <c r="F52" s="113">
        <v>0.18382710675236225</v>
      </c>
    </row>
    <row r="53" spans="1:6" ht="15" customHeight="1" x14ac:dyDescent="0.2">
      <c r="A53" s="12"/>
      <c r="B53" s="63" t="s">
        <v>61</v>
      </c>
      <c r="C53" s="62">
        <v>2788</v>
      </c>
      <c r="D53" s="62">
        <v>4167</v>
      </c>
      <c r="E53" s="70">
        <v>1379</v>
      </c>
      <c r="F53" s="114">
        <v>0.49461979913916787</v>
      </c>
    </row>
    <row r="54" spans="1:6" ht="15" customHeight="1" x14ac:dyDescent="0.2">
      <c r="A54" s="12"/>
      <c r="B54" s="63" t="s">
        <v>45</v>
      </c>
      <c r="C54" s="62">
        <v>1964</v>
      </c>
      <c r="D54" s="62">
        <v>2244</v>
      </c>
      <c r="E54" s="70">
        <v>280</v>
      </c>
      <c r="F54" s="114">
        <v>0.14256619144602856</v>
      </c>
    </row>
    <row r="55" spans="1:6" ht="15" customHeight="1" x14ac:dyDescent="0.2">
      <c r="A55" s="12"/>
      <c r="B55" s="61" t="s">
        <v>47</v>
      </c>
      <c r="C55" s="62">
        <v>17812</v>
      </c>
      <c r="D55" s="62">
        <v>21297</v>
      </c>
      <c r="E55" s="70">
        <v>3485</v>
      </c>
      <c r="F55" s="114">
        <v>0.19565461486638225</v>
      </c>
    </row>
    <row r="56" spans="1:6" x14ac:dyDescent="0.2">
      <c r="A56" s="12"/>
      <c r="B56" s="61" t="s">
        <v>48</v>
      </c>
      <c r="C56" s="62">
        <v>13</v>
      </c>
      <c r="D56" s="62">
        <v>20</v>
      </c>
      <c r="E56" s="70">
        <v>7</v>
      </c>
      <c r="F56" s="114">
        <v>0.53846153846153855</v>
      </c>
    </row>
    <row r="57" spans="1:6" x14ac:dyDescent="0.2">
      <c r="A57" s="12"/>
      <c r="B57" s="61" t="s">
        <v>49</v>
      </c>
      <c r="C57" s="62">
        <v>99</v>
      </c>
      <c r="D57" s="62">
        <v>155</v>
      </c>
      <c r="E57" s="70">
        <v>56</v>
      </c>
      <c r="F57" s="114">
        <v>0.56565656565656575</v>
      </c>
    </row>
    <row r="58" spans="1:6" x14ac:dyDescent="0.2">
      <c r="A58" s="12"/>
      <c r="B58" s="61" t="s">
        <v>248</v>
      </c>
      <c r="C58" s="62">
        <v>4</v>
      </c>
      <c r="D58" s="62">
        <v>2</v>
      </c>
      <c r="E58" s="70">
        <v>-2</v>
      </c>
      <c r="F58" s="114">
        <v>-0.5</v>
      </c>
    </row>
    <row r="59" spans="1:6" ht="12" customHeight="1" x14ac:dyDescent="0.2">
      <c r="A59" s="12"/>
      <c r="B59" s="61" t="s">
        <v>50</v>
      </c>
      <c r="C59" s="62">
        <v>5783</v>
      </c>
      <c r="D59" s="62">
        <v>6104</v>
      </c>
      <c r="E59" s="70">
        <v>321</v>
      </c>
      <c r="F59" s="114">
        <v>5.5507522047380187E-2</v>
      </c>
    </row>
    <row r="60" spans="1:6" ht="15" customHeight="1" x14ac:dyDescent="0.2">
      <c r="A60" s="12"/>
      <c r="B60" s="61" t="s">
        <v>46</v>
      </c>
      <c r="C60" s="62">
        <v>8486</v>
      </c>
      <c r="D60" s="62">
        <v>9564</v>
      </c>
      <c r="E60" s="70">
        <v>1078</v>
      </c>
      <c r="F60" s="114">
        <v>0.12703275983973605</v>
      </c>
    </row>
    <row r="61" spans="1:6" s="27" customFormat="1" ht="15" customHeight="1" x14ac:dyDescent="0.2">
      <c r="A61" s="12"/>
      <c r="B61" s="61" t="s">
        <v>51</v>
      </c>
      <c r="C61" s="62">
        <v>2104</v>
      </c>
      <c r="D61" s="62">
        <v>2679</v>
      </c>
      <c r="E61" s="70">
        <v>575</v>
      </c>
      <c r="F61" s="114">
        <v>0.27328897338403046</v>
      </c>
    </row>
    <row r="62" spans="1:6" ht="15" customHeight="1" x14ac:dyDescent="0.2">
      <c r="B62" s="102" t="s">
        <v>52</v>
      </c>
      <c r="C62" s="103">
        <v>590308</v>
      </c>
      <c r="D62" s="103">
        <v>1268472</v>
      </c>
      <c r="E62" s="104">
        <v>678164</v>
      </c>
      <c r="F62" s="113">
        <v>1.1488307798640709</v>
      </c>
    </row>
    <row r="63" spans="1:6" ht="15" customHeight="1" x14ac:dyDescent="0.2">
      <c r="B63" s="61" t="s">
        <v>55</v>
      </c>
      <c r="C63" s="62">
        <v>567317</v>
      </c>
      <c r="D63" s="62">
        <v>1240176</v>
      </c>
      <c r="E63" s="70">
        <v>672859</v>
      </c>
      <c r="F63" s="114">
        <v>1.1860370833237854</v>
      </c>
    </row>
    <row r="64" spans="1:6" ht="15" customHeight="1" x14ac:dyDescent="0.2">
      <c r="B64" s="61" t="s">
        <v>54</v>
      </c>
      <c r="C64" s="62">
        <v>22636</v>
      </c>
      <c r="D64" s="62">
        <v>27958</v>
      </c>
      <c r="E64" s="70">
        <v>5322</v>
      </c>
      <c r="F64" s="114">
        <v>0.23511221063792198</v>
      </c>
    </row>
    <row r="65" spans="1:6" ht="15" customHeight="1" x14ac:dyDescent="0.2">
      <c r="B65" s="61" t="s">
        <v>53</v>
      </c>
      <c r="C65" s="62">
        <v>355</v>
      </c>
      <c r="D65" s="62">
        <v>338</v>
      </c>
      <c r="E65" s="70">
        <v>-17</v>
      </c>
      <c r="F65" s="114">
        <v>-4.7887323943662019E-2</v>
      </c>
    </row>
    <row r="66" spans="1:6" ht="15" customHeight="1" x14ac:dyDescent="0.2">
      <c r="B66" s="100" t="s">
        <v>56</v>
      </c>
      <c r="C66" s="105">
        <v>21057</v>
      </c>
      <c r="D66" s="105">
        <v>25465</v>
      </c>
      <c r="E66" s="106">
        <v>4408</v>
      </c>
      <c r="F66" s="115">
        <v>0.20933656266324729</v>
      </c>
    </row>
    <row r="67" spans="1:6" x14ac:dyDescent="0.2">
      <c r="B67" s="102" t="s">
        <v>57</v>
      </c>
      <c r="C67" s="107">
        <v>115</v>
      </c>
      <c r="D67" s="107">
        <v>141</v>
      </c>
      <c r="E67" s="104">
        <v>26</v>
      </c>
      <c r="F67" s="113">
        <v>0.22608695652173916</v>
      </c>
    </row>
    <row r="68" spans="1:6" x14ac:dyDescent="0.2">
      <c r="A68" s="12"/>
      <c r="B68" s="65" t="s">
        <v>226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58</v>
      </c>
      <c r="C69" s="62">
        <v>26</v>
      </c>
      <c r="D69" s="62">
        <v>4</v>
      </c>
      <c r="E69" s="70">
        <v>-22</v>
      </c>
      <c r="F69" s="114">
        <v>-0.84615384615384615</v>
      </c>
    </row>
    <row r="70" spans="1:6" x14ac:dyDescent="0.2">
      <c r="A70" s="12"/>
      <c r="B70" s="66" t="s">
        <v>156</v>
      </c>
      <c r="C70" s="62">
        <v>1</v>
      </c>
      <c r="D70" s="62">
        <v>4</v>
      </c>
      <c r="E70" s="70">
        <v>3</v>
      </c>
      <c r="F70" s="114">
        <v>3</v>
      </c>
    </row>
    <row r="71" spans="1:6" x14ac:dyDescent="0.2">
      <c r="A71" s="12"/>
      <c r="B71" s="66" t="s">
        <v>59</v>
      </c>
      <c r="C71" s="62">
        <v>4</v>
      </c>
      <c r="D71" s="62">
        <v>6</v>
      </c>
      <c r="E71" s="70">
        <v>2</v>
      </c>
      <c r="F71" s="114">
        <v>0.5</v>
      </c>
    </row>
    <row r="72" spans="1:6" x14ac:dyDescent="0.2">
      <c r="A72" s="12"/>
      <c r="B72" s="66" t="s">
        <v>187</v>
      </c>
      <c r="C72" s="62">
        <v>0</v>
      </c>
      <c r="D72" s="62">
        <v>2</v>
      </c>
      <c r="E72" s="70">
        <v>2</v>
      </c>
      <c r="F72" s="114"/>
    </row>
    <row r="73" spans="1:6" ht="15" customHeight="1" x14ac:dyDescent="0.2">
      <c r="A73" s="12"/>
      <c r="B73" s="66" t="s">
        <v>75</v>
      </c>
      <c r="C73" s="62">
        <v>0</v>
      </c>
      <c r="D73" s="62">
        <v>4</v>
      </c>
      <c r="E73" s="70">
        <v>4</v>
      </c>
      <c r="F73" s="114"/>
    </row>
    <row r="74" spans="1:6" ht="15" customHeight="1" x14ac:dyDescent="0.2">
      <c r="A74" s="12"/>
      <c r="B74" s="65" t="s">
        <v>76</v>
      </c>
      <c r="C74" s="62">
        <v>5</v>
      </c>
      <c r="D74" s="62">
        <v>15</v>
      </c>
      <c r="E74" s="70">
        <v>10</v>
      </c>
      <c r="F74" s="114">
        <v>2</v>
      </c>
    </row>
    <row r="75" spans="1:6" x14ac:dyDescent="0.2">
      <c r="A75" s="12"/>
      <c r="B75" s="66" t="s">
        <v>234</v>
      </c>
      <c r="C75" s="62">
        <v>0</v>
      </c>
      <c r="D75" s="62">
        <v>0</v>
      </c>
      <c r="E75" s="70">
        <v>0</v>
      </c>
      <c r="F75" s="114"/>
    </row>
    <row r="76" spans="1:6" ht="16.5" customHeight="1" x14ac:dyDescent="0.2">
      <c r="A76" s="12"/>
      <c r="B76" s="66" t="s">
        <v>84</v>
      </c>
      <c r="C76" s="62">
        <v>0</v>
      </c>
      <c r="D76" s="62">
        <v>0</v>
      </c>
      <c r="E76" s="70">
        <v>0</v>
      </c>
      <c r="F76" s="114"/>
    </row>
    <row r="77" spans="1:6" ht="15" customHeight="1" x14ac:dyDescent="0.2">
      <c r="A77" s="12"/>
      <c r="B77" s="66" t="s">
        <v>87</v>
      </c>
      <c r="C77" s="62">
        <v>3</v>
      </c>
      <c r="D77" s="62">
        <v>11</v>
      </c>
      <c r="E77" s="70">
        <v>8</v>
      </c>
      <c r="F77" s="114">
        <v>2.6666666666666665</v>
      </c>
    </row>
    <row r="78" spans="1:6" ht="14.25" customHeight="1" x14ac:dyDescent="0.2">
      <c r="A78" s="12"/>
      <c r="B78" s="66" t="s">
        <v>235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103</v>
      </c>
      <c r="C79" s="62">
        <v>41</v>
      </c>
      <c r="D79" s="62">
        <v>47</v>
      </c>
      <c r="E79" s="70">
        <v>6</v>
      </c>
      <c r="F79" s="114">
        <v>0.14634146341463405</v>
      </c>
    </row>
    <row r="80" spans="1:6" s="27" customFormat="1" x14ac:dyDescent="0.2">
      <c r="A80" s="12"/>
      <c r="B80" s="66" t="s">
        <v>117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232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132</v>
      </c>
      <c r="C82" s="62">
        <v>0</v>
      </c>
      <c r="D82" s="62">
        <v>7</v>
      </c>
      <c r="E82" s="70">
        <v>7</v>
      </c>
      <c r="F82" s="114"/>
    </row>
    <row r="83" spans="1:6" s="27" customFormat="1" x14ac:dyDescent="0.2">
      <c r="A83" s="12"/>
      <c r="B83" s="66" t="s">
        <v>133</v>
      </c>
      <c r="C83" s="62">
        <v>0</v>
      </c>
      <c r="D83" s="62">
        <v>16</v>
      </c>
      <c r="E83" s="70">
        <v>16</v>
      </c>
      <c r="F83" s="114"/>
    </row>
    <row r="84" spans="1:6" ht="15" customHeight="1" x14ac:dyDescent="0.2">
      <c r="A84" s="12"/>
      <c r="B84" s="66" t="s">
        <v>192</v>
      </c>
      <c r="C84" s="62">
        <v>0</v>
      </c>
      <c r="D84" s="62">
        <v>2</v>
      </c>
      <c r="E84" s="70">
        <v>2</v>
      </c>
      <c r="F84" s="114"/>
    </row>
    <row r="85" spans="1:6" ht="15" customHeight="1" x14ac:dyDescent="0.2">
      <c r="A85" s="12"/>
      <c r="B85" s="66" t="s">
        <v>142</v>
      </c>
      <c r="C85" s="62">
        <v>0</v>
      </c>
      <c r="D85" s="62">
        <v>0</v>
      </c>
      <c r="E85" s="70">
        <v>0</v>
      </c>
      <c r="F85" s="114"/>
    </row>
    <row r="86" spans="1:6" ht="15" customHeight="1" x14ac:dyDescent="0.2">
      <c r="A86" s="12"/>
      <c r="B86" s="66" t="s">
        <v>143</v>
      </c>
      <c r="C86" s="62">
        <v>32</v>
      </c>
      <c r="D86" s="62">
        <v>21</v>
      </c>
      <c r="E86" s="70">
        <v>-11</v>
      </c>
      <c r="F86" s="114">
        <v>-0.34375</v>
      </c>
    </row>
    <row r="87" spans="1:6" ht="15" customHeight="1" x14ac:dyDescent="0.2">
      <c r="A87" s="12"/>
      <c r="B87" s="66" t="s">
        <v>153</v>
      </c>
      <c r="C87" s="62">
        <v>3</v>
      </c>
      <c r="D87" s="62">
        <v>2</v>
      </c>
      <c r="E87" s="70">
        <v>-1</v>
      </c>
      <c r="F87" s="114">
        <v>-0.33333333333333337</v>
      </c>
    </row>
    <row r="88" spans="1:6" ht="15" customHeight="1" x14ac:dyDescent="0.2">
      <c r="B88" s="102" t="s">
        <v>198</v>
      </c>
      <c r="C88" s="103">
        <v>86</v>
      </c>
      <c r="D88" s="103">
        <v>166</v>
      </c>
      <c r="E88" s="104">
        <v>80</v>
      </c>
      <c r="F88" s="113">
        <v>0.93023255813953498</v>
      </c>
    </row>
    <row r="89" spans="1:6" ht="15" customHeight="1" x14ac:dyDescent="0.2">
      <c r="B89" s="66" t="s">
        <v>188</v>
      </c>
      <c r="C89" s="62">
        <v>4</v>
      </c>
      <c r="D89" s="62">
        <v>0</v>
      </c>
      <c r="E89" s="70">
        <v>-4</v>
      </c>
      <c r="F89" s="114">
        <v>-1</v>
      </c>
    </row>
    <row r="90" spans="1:6" ht="15" customHeight="1" x14ac:dyDescent="0.2">
      <c r="B90" s="66" t="s">
        <v>157</v>
      </c>
      <c r="C90" s="62">
        <v>12</v>
      </c>
      <c r="D90" s="62">
        <v>29</v>
      </c>
      <c r="E90" s="70">
        <v>17</v>
      </c>
      <c r="F90" s="114">
        <v>1.4166666666666665</v>
      </c>
    </row>
    <row r="91" spans="1:6" x14ac:dyDescent="0.2">
      <c r="B91" s="66" t="s">
        <v>101</v>
      </c>
      <c r="C91" s="62">
        <v>14</v>
      </c>
      <c r="D91" s="62">
        <v>43</v>
      </c>
      <c r="E91" s="70">
        <v>29</v>
      </c>
      <c r="F91" s="114">
        <v>2.0714285714285716</v>
      </c>
    </row>
    <row r="92" spans="1:6" ht="15" customHeight="1" x14ac:dyDescent="0.2">
      <c r="B92" s="66" t="s">
        <v>166</v>
      </c>
      <c r="C92" s="62">
        <v>2</v>
      </c>
      <c r="D92" s="62">
        <v>6</v>
      </c>
      <c r="E92" s="70">
        <v>4</v>
      </c>
      <c r="F92" s="114">
        <v>2</v>
      </c>
    </row>
    <row r="93" spans="1:6" x14ac:dyDescent="0.2">
      <c r="B93" s="66" t="s">
        <v>121</v>
      </c>
      <c r="C93" s="62">
        <v>24</v>
      </c>
      <c r="D93" s="62">
        <v>33</v>
      </c>
      <c r="E93" s="70">
        <v>9</v>
      </c>
      <c r="F93" s="114">
        <v>0.375</v>
      </c>
    </row>
    <row r="94" spans="1:6" ht="15" customHeight="1" x14ac:dyDescent="0.2">
      <c r="B94" s="66" t="s">
        <v>126</v>
      </c>
      <c r="C94" s="62">
        <v>5</v>
      </c>
      <c r="D94" s="62">
        <v>16</v>
      </c>
      <c r="E94" s="70">
        <v>11</v>
      </c>
      <c r="F94" s="114">
        <v>2.2000000000000002</v>
      </c>
    </row>
    <row r="95" spans="1:6" ht="15" customHeight="1" x14ac:dyDescent="0.2">
      <c r="B95" s="66" t="s">
        <v>154</v>
      </c>
      <c r="C95" s="62">
        <v>25</v>
      </c>
      <c r="D95" s="62">
        <v>39</v>
      </c>
      <c r="E95" s="70">
        <v>14</v>
      </c>
      <c r="F95" s="114">
        <v>0.56000000000000005</v>
      </c>
    </row>
    <row r="96" spans="1:6" ht="15" customHeight="1" x14ac:dyDescent="0.2">
      <c r="A96" s="13"/>
      <c r="B96" s="102" t="s">
        <v>199</v>
      </c>
      <c r="C96" s="103">
        <v>20152</v>
      </c>
      <c r="D96" s="103">
        <v>24198</v>
      </c>
      <c r="E96" s="104">
        <v>4046</v>
      </c>
      <c r="F96" s="113">
        <v>0.20077411671298129</v>
      </c>
    </row>
    <row r="97" spans="2:6" ht="15" customHeight="1" x14ac:dyDescent="0.2">
      <c r="B97" s="61" t="s">
        <v>65</v>
      </c>
      <c r="C97" s="62">
        <v>18120</v>
      </c>
      <c r="D97" s="62">
        <v>21476</v>
      </c>
      <c r="E97" s="70">
        <v>3356</v>
      </c>
      <c r="F97" s="114">
        <v>0.18520971302428246</v>
      </c>
    </row>
    <row r="98" spans="2:6" ht="15" customHeight="1" x14ac:dyDescent="0.2">
      <c r="B98" s="61" t="s">
        <v>96</v>
      </c>
      <c r="C98" s="62">
        <v>1907</v>
      </c>
      <c r="D98" s="62">
        <v>2501</v>
      </c>
      <c r="E98" s="70">
        <v>594</v>
      </c>
      <c r="F98" s="114">
        <v>0.31148400629260609</v>
      </c>
    </row>
    <row r="99" spans="2:6" ht="15" customHeight="1" x14ac:dyDescent="0.2">
      <c r="B99" s="61" t="s">
        <v>111</v>
      </c>
      <c r="C99" s="62">
        <v>125</v>
      </c>
      <c r="D99" s="62">
        <v>221</v>
      </c>
      <c r="E99" s="70">
        <v>96</v>
      </c>
      <c r="F99" s="114">
        <v>0.76800000000000002</v>
      </c>
    </row>
    <row r="100" spans="2:6" ht="15" customHeight="1" x14ac:dyDescent="0.2">
      <c r="B100" s="102" t="s">
        <v>200</v>
      </c>
      <c r="C100" s="103">
        <v>704</v>
      </c>
      <c r="D100" s="103">
        <v>960</v>
      </c>
      <c r="E100" s="104">
        <v>256</v>
      </c>
      <c r="F100" s="113">
        <v>0.36363636363636354</v>
      </c>
    </row>
    <row r="101" spans="2:6" ht="15" customHeight="1" x14ac:dyDescent="0.2">
      <c r="B101" s="63" t="s">
        <v>67</v>
      </c>
      <c r="C101" s="62">
        <v>136</v>
      </c>
      <c r="D101" s="62">
        <v>204</v>
      </c>
      <c r="E101" s="70">
        <v>68</v>
      </c>
      <c r="F101" s="114">
        <v>0.5</v>
      </c>
    </row>
    <row r="102" spans="2:6" s="27" customFormat="1" ht="15" customHeight="1" x14ac:dyDescent="0.2">
      <c r="B102" s="63" t="s">
        <v>71</v>
      </c>
      <c r="C102" s="62">
        <v>11</v>
      </c>
      <c r="D102" s="62">
        <v>35</v>
      </c>
      <c r="E102" s="70">
        <v>24</v>
      </c>
      <c r="F102" s="114">
        <v>2.1818181818181817</v>
      </c>
    </row>
    <row r="103" spans="2:6" ht="15" customHeight="1" x14ac:dyDescent="0.2">
      <c r="B103" s="63" t="s">
        <v>72</v>
      </c>
      <c r="C103" s="62">
        <v>254</v>
      </c>
      <c r="D103" s="62">
        <v>370</v>
      </c>
      <c r="E103" s="70">
        <v>116</v>
      </c>
      <c r="F103" s="114">
        <v>0.45669291338582685</v>
      </c>
    </row>
    <row r="104" spans="2:6" ht="15" customHeight="1" x14ac:dyDescent="0.2">
      <c r="B104" s="63" t="s">
        <v>233</v>
      </c>
      <c r="C104" s="62">
        <v>2</v>
      </c>
      <c r="D104" s="62">
        <v>2</v>
      </c>
      <c r="E104" s="70">
        <v>0</v>
      </c>
      <c r="F104" s="114">
        <v>0</v>
      </c>
    </row>
    <row r="105" spans="2:6" ht="15" customHeight="1" x14ac:dyDescent="0.2">
      <c r="B105" s="63" t="s">
        <v>79</v>
      </c>
      <c r="C105" s="62">
        <v>101</v>
      </c>
      <c r="D105" s="62">
        <v>62</v>
      </c>
      <c r="E105" s="70">
        <v>-39</v>
      </c>
      <c r="F105" s="114">
        <v>-0.38613861386138615</v>
      </c>
    </row>
    <row r="106" spans="2:6" x14ac:dyDescent="0.2">
      <c r="B106" s="63" t="s">
        <v>82</v>
      </c>
      <c r="C106" s="62">
        <v>21</v>
      </c>
      <c r="D106" s="62">
        <v>48</v>
      </c>
      <c r="E106" s="70">
        <v>27</v>
      </c>
      <c r="F106" s="114">
        <v>1.2857142857142856</v>
      </c>
    </row>
    <row r="107" spans="2:6" ht="15" customHeight="1" x14ac:dyDescent="0.2">
      <c r="B107" s="63" t="s">
        <v>286</v>
      </c>
      <c r="C107" s="62">
        <v>49</v>
      </c>
      <c r="D107" s="62">
        <v>86</v>
      </c>
      <c r="E107" s="70">
        <v>37</v>
      </c>
      <c r="F107" s="114">
        <v>0.75510204081632648</v>
      </c>
    </row>
    <row r="108" spans="2:6" ht="15" customHeight="1" x14ac:dyDescent="0.2">
      <c r="B108" s="66" t="s">
        <v>123</v>
      </c>
      <c r="C108" s="62">
        <v>4</v>
      </c>
      <c r="D108" s="62">
        <v>10</v>
      </c>
      <c r="E108" s="70">
        <v>6</v>
      </c>
      <c r="F108" s="114">
        <v>1.5</v>
      </c>
    </row>
    <row r="109" spans="2:6" ht="15" customHeight="1" x14ac:dyDescent="0.2">
      <c r="B109" s="63" t="s">
        <v>124</v>
      </c>
      <c r="C109" s="62">
        <v>30</v>
      </c>
      <c r="D109" s="62">
        <v>52</v>
      </c>
      <c r="E109" s="70">
        <v>22</v>
      </c>
      <c r="F109" s="114">
        <v>0.73333333333333339</v>
      </c>
    </row>
    <row r="110" spans="2:6" ht="15" customHeight="1" x14ac:dyDescent="0.2">
      <c r="B110" s="63" t="s">
        <v>251</v>
      </c>
      <c r="C110" s="62">
        <v>1</v>
      </c>
      <c r="D110" s="62">
        <v>0</v>
      </c>
      <c r="E110" s="70">
        <v>-1</v>
      </c>
      <c r="F110" s="114">
        <v>-1</v>
      </c>
    </row>
    <row r="111" spans="2:6" s="27" customFormat="1" ht="15" customHeight="1" x14ac:dyDescent="0.2">
      <c r="B111" s="27" t="s">
        <v>252</v>
      </c>
      <c r="C111" s="62">
        <v>0</v>
      </c>
      <c r="D111" s="62">
        <v>6</v>
      </c>
      <c r="E111" s="70">
        <v>6</v>
      </c>
      <c r="F111" s="114"/>
    </row>
    <row r="112" spans="2:6" ht="15" customHeight="1" x14ac:dyDescent="0.2">
      <c r="B112" s="63" t="s">
        <v>147</v>
      </c>
      <c r="C112" s="62">
        <v>39</v>
      </c>
      <c r="D112" s="62">
        <v>19</v>
      </c>
      <c r="E112" s="70">
        <v>-20</v>
      </c>
      <c r="F112" s="114">
        <v>-0.51282051282051277</v>
      </c>
    </row>
    <row r="113" spans="2:6" ht="16.5" customHeight="1" x14ac:dyDescent="0.2">
      <c r="B113" s="65" t="s">
        <v>151</v>
      </c>
      <c r="C113" s="62">
        <v>56</v>
      </c>
      <c r="D113" s="62">
        <v>66</v>
      </c>
      <c r="E113" s="70">
        <v>10</v>
      </c>
      <c r="F113" s="114">
        <v>0.1785714285714286</v>
      </c>
    </row>
    <row r="114" spans="2:6" ht="33.75" customHeight="1" x14ac:dyDescent="0.2">
      <c r="B114" s="108" t="s">
        <v>201</v>
      </c>
      <c r="C114" s="105">
        <v>77911</v>
      </c>
      <c r="D114" s="105">
        <v>111276</v>
      </c>
      <c r="E114" s="106">
        <v>33365</v>
      </c>
      <c r="F114" s="115">
        <v>0.42824504883777648</v>
      </c>
    </row>
    <row r="115" spans="2:6" ht="21.75" customHeight="1" x14ac:dyDescent="0.2">
      <c r="B115" s="102" t="s">
        <v>202</v>
      </c>
      <c r="C115" s="103">
        <v>8949</v>
      </c>
      <c r="D115" s="103">
        <v>13484</v>
      </c>
      <c r="E115" s="104">
        <v>4535</v>
      </c>
      <c r="F115" s="113">
        <v>0.50676053190300596</v>
      </c>
    </row>
    <row r="116" spans="2:6" x14ac:dyDescent="0.2">
      <c r="B116" s="67" t="s">
        <v>88</v>
      </c>
      <c r="C116" s="62">
        <v>2309</v>
      </c>
      <c r="D116" s="62">
        <v>3302</v>
      </c>
      <c r="E116" s="70">
        <v>993</v>
      </c>
      <c r="F116" s="114">
        <v>0.43005630142919005</v>
      </c>
    </row>
    <row r="117" spans="2:6" ht="15" customHeight="1" x14ac:dyDescent="0.2">
      <c r="B117" s="67" t="s">
        <v>100</v>
      </c>
      <c r="C117" s="62">
        <v>1279</v>
      </c>
      <c r="D117" s="62">
        <v>1602</v>
      </c>
      <c r="E117" s="70">
        <v>323</v>
      </c>
      <c r="F117" s="114">
        <v>0.2525410476935106</v>
      </c>
    </row>
    <row r="118" spans="2:6" x14ac:dyDescent="0.2">
      <c r="B118" s="67" t="s">
        <v>114</v>
      </c>
      <c r="C118" s="62">
        <v>121</v>
      </c>
      <c r="D118" s="62">
        <v>161</v>
      </c>
      <c r="E118" s="70">
        <v>40</v>
      </c>
      <c r="F118" s="114">
        <v>0.33057851239669422</v>
      </c>
    </row>
    <row r="119" spans="2:6" ht="15" customHeight="1" x14ac:dyDescent="0.2">
      <c r="B119" s="64" t="s">
        <v>140</v>
      </c>
      <c r="C119" s="62">
        <v>386</v>
      </c>
      <c r="D119" s="62">
        <v>753</v>
      </c>
      <c r="E119" s="70">
        <v>367</v>
      </c>
      <c r="F119" s="114">
        <v>0.95077720207253891</v>
      </c>
    </row>
    <row r="120" spans="2:6" x14ac:dyDescent="0.2">
      <c r="B120" s="64" t="s">
        <v>152</v>
      </c>
      <c r="C120" s="62">
        <v>4848</v>
      </c>
      <c r="D120" s="62">
        <v>7633</v>
      </c>
      <c r="E120" s="70">
        <v>2785</v>
      </c>
      <c r="F120" s="114">
        <v>0.57446369636963701</v>
      </c>
    </row>
    <row r="121" spans="2:6" ht="15" customHeight="1" x14ac:dyDescent="0.2">
      <c r="B121" s="64" t="s">
        <v>167</v>
      </c>
      <c r="C121" s="62">
        <v>0</v>
      </c>
      <c r="D121" s="62">
        <v>3</v>
      </c>
      <c r="E121" s="70">
        <v>3</v>
      </c>
      <c r="F121" s="114"/>
    </row>
    <row r="122" spans="2:6" ht="15" customHeight="1" x14ac:dyDescent="0.2">
      <c r="B122" s="64" t="s">
        <v>162</v>
      </c>
      <c r="C122" s="62">
        <v>6</v>
      </c>
      <c r="D122" s="62">
        <v>30</v>
      </c>
      <c r="E122" s="70">
        <v>24</v>
      </c>
      <c r="F122" s="114">
        <v>4</v>
      </c>
    </row>
    <row r="123" spans="2:6" ht="15" customHeight="1" x14ac:dyDescent="0.2">
      <c r="B123" s="102" t="s">
        <v>203</v>
      </c>
      <c r="C123" s="103">
        <v>1387</v>
      </c>
      <c r="D123" s="103">
        <v>1915</v>
      </c>
      <c r="E123" s="104">
        <v>528</v>
      </c>
      <c r="F123" s="113">
        <v>0.38067772170151404</v>
      </c>
    </row>
    <row r="124" spans="2:6" ht="17.25" customHeight="1" x14ac:dyDescent="0.2">
      <c r="B124" s="64" t="s">
        <v>60</v>
      </c>
      <c r="C124" s="62">
        <v>1094</v>
      </c>
      <c r="D124" s="62">
        <v>1485</v>
      </c>
      <c r="E124" s="70">
        <v>391</v>
      </c>
      <c r="F124" s="114">
        <v>0.35740402193784271</v>
      </c>
    </row>
    <row r="125" spans="2:6" ht="15" customHeight="1" x14ac:dyDescent="0.2">
      <c r="B125" s="64" t="s">
        <v>64</v>
      </c>
      <c r="C125" s="62">
        <v>1</v>
      </c>
      <c r="D125" s="62">
        <v>0</v>
      </c>
      <c r="E125" s="70">
        <v>-1</v>
      </c>
      <c r="F125" s="114">
        <v>-1</v>
      </c>
    </row>
    <row r="126" spans="2:6" ht="15" customHeight="1" x14ac:dyDescent="0.2">
      <c r="B126" s="64" t="s">
        <v>68</v>
      </c>
      <c r="C126" s="62">
        <v>255</v>
      </c>
      <c r="D126" s="62">
        <v>374</v>
      </c>
      <c r="E126" s="70">
        <v>119</v>
      </c>
      <c r="F126" s="114">
        <v>0.46666666666666656</v>
      </c>
    </row>
    <row r="127" spans="2:6" ht="15" customHeight="1" x14ac:dyDescent="0.2">
      <c r="B127" s="64" t="s">
        <v>164</v>
      </c>
      <c r="C127" s="62">
        <v>0</v>
      </c>
      <c r="D127" s="62">
        <v>0</v>
      </c>
      <c r="E127" s="70">
        <v>0</v>
      </c>
      <c r="F127" s="114"/>
    </row>
    <row r="128" spans="2:6" ht="15" customHeight="1" x14ac:dyDescent="0.2">
      <c r="B128" s="64" t="s">
        <v>81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110</v>
      </c>
      <c r="C129" s="62">
        <v>4</v>
      </c>
      <c r="D129" s="62">
        <v>2</v>
      </c>
      <c r="E129" s="70">
        <v>-2</v>
      </c>
      <c r="F129" s="114">
        <v>-0.5</v>
      </c>
    </row>
    <row r="130" spans="1:6" ht="15" customHeight="1" x14ac:dyDescent="0.2">
      <c r="B130" s="64" t="s">
        <v>183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191</v>
      </c>
      <c r="C131" s="62">
        <v>0</v>
      </c>
      <c r="D131" s="62">
        <v>2</v>
      </c>
      <c r="E131" s="70">
        <v>2</v>
      </c>
      <c r="F131" s="114"/>
    </row>
    <row r="132" spans="1:6" ht="15" customHeight="1" x14ac:dyDescent="0.2">
      <c r="B132" s="64" t="s">
        <v>122</v>
      </c>
      <c r="C132" s="62">
        <v>3</v>
      </c>
      <c r="D132" s="62">
        <v>0</v>
      </c>
      <c r="E132" s="70">
        <v>-3</v>
      </c>
      <c r="F132" s="114">
        <v>-1</v>
      </c>
    </row>
    <row r="133" spans="1:6" s="11" customFormat="1" ht="15" customHeight="1" x14ac:dyDescent="0.2">
      <c r="B133" s="64" t="s">
        <v>177</v>
      </c>
      <c r="C133" s="62">
        <v>23</v>
      </c>
      <c r="D133" s="62">
        <v>1</v>
      </c>
      <c r="E133" s="70">
        <v>-22</v>
      </c>
      <c r="F133" s="114">
        <v>-0.95652173913043481</v>
      </c>
    </row>
    <row r="134" spans="1:6" s="11" customFormat="1" ht="15" customHeight="1" x14ac:dyDescent="0.2">
      <c r="B134" s="64" t="s">
        <v>129</v>
      </c>
      <c r="C134" s="62">
        <v>0</v>
      </c>
      <c r="D134" s="62">
        <v>0</v>
      </c>
      <c r="E134" s="70">
        <v>0</v>
      </c>
      <c r="F134" s="114"/>
    </row>
    <row r="135" spans="1:6" s="11" customFormat="1" ht="15" customHeight="1" x14ac:dyDescent="0.2">
      <c r="B135" s="64" t="s">
        <v>178</v>
      </c>
      <c r="C135" s="62">
        <v>0</v>
      </c>
      <c r="D135" s="62">
        <v>1</v>
      </c>
      <c r="E135" s="70">
        <v>1</v>
      </c>
      <c r="F135" s="114"/>
    </row>
    <row r="136" spans="1:6" s="11" customFormat="1" ht="15" customHeight="1" x14ac:dyDescent="0.2">
      <c r="B136" s="64" t="s">
        <v>180</v>
      </c>
      <c r="C136" s="62">
        <v>1</v>
      </c>
      <c r="D136" s="62">
        <v>0</v>
      </c>
      <c r="E136" s="70">
        <v>-1</v>
      </c>
      <c r="F136" s="114">
        <v>-1</v>
      </c>
    </row>
    <row r="137" spans="1:6" s="11" customFormat="1" ht="15" customHeight="1" x14ac:dyDescent="0.2">
      <c r="B137" s="64" t="s">
        <v>144</v>
      </c>
      <c r="C137" s="62">
        <v>6</v>
      </c>
      <c r="D137" s="62">
        <v>12</v>
      </c>
      <c r="E137" s="70">
        <v>6</v>
      </c>
      <c r="F137" s="114">
        <v>1</v>
      </c>
    </row>
    <row r="138" spans="1:6" s="11" customFormat="1" ht="15" customHeight="1" x14ac:dyDescent="0.2">
      <c r="B138" s="64" t="s">
        <v>181</v>
      </c>
      <c r="C138" s="62">
        <v>0</v>
      </c>
      <c r="D138" s="62">
        <v>38</v>
      </c>
      <c r="E138" s="70">
        <v>38</v>
      </c>
      <c r="F138" s="114"/>
    </row>
    <row r="139" spans="1:6" ht="15" customHeight="1" x14ac:dyDescent="0.2">
      <c r="B139" s="102" t="s">
        <v>204</v>
      </c>
      <c r="C139" s="103">
        <v>60301</v>
      </c>
      <c r="D139" s="103">
        <v>88319</v>
      </c>
      <c r="E139" s="104">
        <v>28018</v>
      </c>
      <c r="F139" s="113">
        <v>0.46463574401751218</v>
      </c>
    </row>
    <row r="140" spans="1:6" ht="15" customHeight="1" x14ac:dyDescent="0.2">
      <c r="A140" s="12"/>
      <c r="B140" s="63" t="s">
        <v>62</v>
      </c>
      <c r="C140" s="62">
        <v>34</v>
      </c>
      <c r="D140" s="62">
        <v>81</v>
      </c>
      <c r="E140" s="70">
        <v>47</v>
      </c>
      <c r="F140" s="114">
        <v>1.3823529411764706</v>
      </c>
    </row>
    <row r="141" spans="1:6" ht="15" customHeight="1" x14ac:dyDescent="0.2">
      <c r="A141" s="12"/>
      <c r="B141" s="63" t="s">
        <v>69</v>
      </c>
      <c r="C141" s="62">
        <v>156</v>
      </c>
      <c r="D141" s="62">
        <v>88</v>
      </c>
      <c r="E141" s="70">
        <v>-68</v>
      </c>
      <c r="F141" s="114">
        <v>-0.4358974358974359</v>
      </c>
    </row>
    <row r="142" spans="1:6" s="11" customFormat="1" ht="15" customHeight="1" x14ac:dyDescent="0.2">
      <c r="A142" s="12"/>
      <c r="B142" s="63" t="s">
        <v>189</v>
      </c>
      <c r="C142" s="62">
        <v>0</v>
      </c>
      <c r="D142" s="62">
        <v>1</v>
      </c>
      <c r="E142" s="70">
        <v>1</v>
      </c>
      <c r="F142" s="114"/>
    </row>
    <row r="143" spans="1:6" ht="15" customHeight="1" x14ac:dyDescent="0.2">
      <c r="A143" s="12"/>
      <c r="B143" s="63" t="s">
        <v>90</v>
      </c>
      <c r="C143" s="62">
        <v>3215</v>
      </c>
      <c r="D143" s="62">
        <v>4499</v>
      </c>
      <c r="E143" s="70">
        <v>1284</v>
      </c>
      <c r="F143" s="114">
        <v>0.39937791601866257</v>
      </c>
    </row>
    <row r="144" spans="1:6" x14ac:dyDescent="0.2">
      <c r="A144" s="12"/>
      <c r="B144" s="63" t="s">
        <v>93</v>
      </c>
      <c r="C144" s="62">
        <v>56386</v>
      </c>
      <c r="D144" s="62">
        <v>82885</v>
      </c>
      <c r="E144" s="70">
        <v>26499</v>
      </c>
      <c r="F144" s="114">
        <v>0.46995708154506444</v>
      </c>
    </row>
    <row r="145" spans="1:6" x14ac:dyDescent="0.2">
      <c r="A145" s="12"/>
      <c r="B145" s="66" t="s">
        <v>175</v>
      </c>
      <c r="C145" s="62">
        <v>3</v>
      </c>
      <c r="D145" s="62">
        <v>9</v>
      </c>
      <c r="E145" s="70">
        <v>6</v>
      </c>
      <c r="F145" s="114">
        <v>2</v>
      </c>
    </row>
    <row r="146" spans="1:6" ht="15" customHeight="1" x14ac:dyDescent="0.2">
      <c r="A146" s="12"/>
      <c r="B146" s="63" t="s">
        <v>115</v>
      </c>
      <c r="C146" s="62">
        <v>95</v>
      </c>
      <c r="D146" s="62">
        <v>90</v>
      </c>
      <c r="E146" s="70">
        <v>-5</v>
      </c>
      <c r="F146" s="114">
        <v>-5.2631578947368474E-2</v>
      </c>
    </row>
    <row r="147" spans="1:6" ht="15" customHeight="1" x14ac:dyDescent="0.2">
      <c r="A147" s="12"/>
      <c r="B147" s="63" t="s">
        <v>119</v>
      </c>
      <c r="C147" s="62">
        <v>292</v>
      </c>
      <c r="D147" s="62">
        <v>344</v>
      </c>
      <c r="E147" s="70">
        <v>52</v>
      </c>
      <c r="F147" s="114">
        <v>0.17808219178082196</v>
      </c>
    </row>
    <row r="148" spans="1:6" ht="15" customHeight="1" x14ac:dyDescent="0.2">
      <c r="A148" s="12"/>
      <c r="B148" s="63" t="s">
        <v>150</v>
      </c>
      <c r="C148" s="62">
        <v>120</v>
      </c>
      <c r="D148" s="62">
        <v>322</v>
      </c>
      <c r="E148" s="70">
        <v>202</v>
      </c>
      <c r="F148" s="114">
        <v>1.6833333333333331</v>
      </c>
    </row>
    <row r="149" spans="1:6" ht="15" customHeight="1" x14ac:dyDescent="0.2">
      <c r="A149" s="12"/>
      <c r="B149" s="102" t="s">
        <v>205</v>
      </c>
      <c r="C149" s="103">
        <v>7274</v>
      </c>
      <c r="D149" s="103">
        <v>7558</v>
      </c>
      <c r="E149" s="104">
        <v>284</v>
      </c>
      <c r="F149" s="113">
        <v>3.9043167445697025E-2</v>
      </c>
    </row>
    <row r="150" spans="1:6" ht="15" customHeight="1" x14ac:dyDescent="0.2">
      <c r="B150" s="63" t="s">
        <v>227</v>
      </c>
      <c r="C150" s="62">
        <v>4</v>
      </c>
      <c r="D150" s="62">
        <v>0</v>
      </c>
      <c r="E150" s="70">
        <v>-4</v>
      </c>
      <c r="F150" s="114">
        <v>-1</v>
      </c>
    </row>
    <row r="151" spans="1:6" x14ac:dyDescent="0.2">
      <c r="B151" s="66" t="s">
        <v>83</v>
      </c>
      <c r="C151" s="62">
        <v>71</v>
      </c>
      <c r="D151" s="62">
        <v>299</v>
      </c>
      <c r="E151" s="70">
        <v>228</v>
      </c>
      <c r="F151" s="114">
        <v>3.211267605633803</v>
      </c>
    </row>
    <row r="152" spans="1:6" ht="15" customHeight="1" x14ac:dyDescent="0.2">
      <c r="B152" s="66" t="s">
        <v>91</v>
      </c>
      <c r="C152" s="62">
        <v>287</v>
      </c>
      <c r="D152" s="62">
        <v>378</v>
      </c>
      <c r="E152" s="70">
        <v>91</v>
      </c>
      <c r="F152" s="114">
        <v>0.31707317073170738</v>
      </c>
    </row>
    <row r="153" spans="1:6" x14ac:dyDescent="0.2">
      <c r="B153" s="66" t="s">
        <v>173</v>
      </c>
      <c r="C153" s="62">
        <v>10</v>
      </c>
      <c r="D153" s="62">
        <v>8</v>
      </c>
      <c r="E153" s="70">
        <v>-2</v>
      </c>
      <c r="F153" s="114">
        <v>-0.19999999999999996</v>
      </c>
    </row>
    <row r="154" spans="1:6" x14ac:dyDescent="0.2">
      <c r="B154" s="66" t="s">
        <v>236</v>
      </c>
      <c r="C154" s="62">
        <v>1</v>
      </c>
      <c r="D154" s="62">
        <v>4</v>
      </c>
      <c r="E154" s="70">
        <v>3</v>
      </c>
      <c r="F154" s="114">
        <v>3</v>
      </c>
    </row>
    <row r="155" spans="1:6" ht="15" customHeight="1" x14ac:dyDescent="0.2">
      <c r="B155" s="66" t="s">
        <v>108</v>
      </c>
      <c r="C155" s="62">
        <v>112</v>
      </c>
      <c r="D155" s="62">
        <v>263</v>
      </c>
      <c r="E155" s="70">
        <v>151</v>
      </c>
      <c r="F155" s="114">
        <v>1.3482142857142856</v>
      </c>
    </row>
    <row r="156" spans="1:6" ht="15" customHeight="1" x14ac:dyDescent="0.2">
      <c r="B156" s="66" t="s">
        <v>112</v>
      </c>
      <c r="C156" s="62">
        <v>97</v>
      </c>
      <c r="D156" s="62">
        <v>82</v>
      </c>
      <c r="E156" s="70">
        <v>-15</v>
      </c>
      <c r="F156" s="114">
        <v>-0.15463917525773196</v>
      </c>
    </row>
    <row r="157" spans="1:6" ht="15" customHeight="1" x14ac:dyDescent="0.2">
      <c r="B157" s="66" t="s">
        <v>135</v>
      </c>
      <c r="C157" s="62">
        <v>83</v>
      </c>
      <c r="D157" s="62">
        <v>212</v>
      </c>
      <c r="E157" s="70">
        <v>129</v>
      </c>
      <c r="F157" s="114">
        <v>1.5542168674698793</v>
      </c>
    </row>
    <row r="158" spans="1:6" s="27" customFormat="1" ht="15" customHeight="1" x14ac:dyDescent="0.2">
      <c r="B158" s="66" t="s">
        <v>141</v>
      </c>
      <c r="C158" s="62">
        <v>76</v>
      </c>
      <c r="D158" s="62">
        <v>206</v>
      </c>
      <c r="E158" s="70">
        <v>130</v>
      </c>
      <c r="F158" s="114">
        <v>1.7105263157894739</v>
      </c>
    </row>
    <row r="159" spans="1:6" ht="15" customHeight="1" x14ac:dyDescent="0.2">
      <c r="B159" s="66" t="s">
        <v>148</v>
      </c>
      <c r="C159" s="62">
        <v>6533</v>
      </c>
      <c r="D159" s="62">
        <v>6106</v>
      </c>
      <c r="E159" s="70">
        <v>-427</v>
      </c>
      <c r="F159" s="114">
        <v>-6.5360477575386544E-2</v>
      </c>
    </row>
    <row r="160" spans="1:6" ht="15" customHeight="1" x14ac:dyDescent="0.2">
      <c r="B160" s="108" t="s">
        <v>218</v>
      </c>
      <c r="C160" s="109">
        <v>4530</v>
      </c>
      <c r="D160" s="109">
        <v>13761</v>
      </c>
      <c r="E160" s="106">
        <v>9231</v>
      </c>
      <c r="F160" s="115">
        <v>2.0377483443708608</v>
      </c>
    </row>
    <row r="161" spans="2:6" ht="15" customHeight="1" x14ac:dyDescent="0.2">
      <c r="B161" s="63" t="s">
        <v>66</v>
      </c>
      <c r="C161" s="62">
        <v>103</v>
      </c>
      <c r="D161" s="62">
        <v>364</v>
      </c>
      <c r="E161" s="70">
        <v>261</v>
      </c>
      <c r="F161" s="114">
        <v>2.5339805825242721</v>
      </c>
    </row>
    <row r="162" spans="2:6" ht="15" customHeight="1" x14ac:dyDescent="0.2">
      <c r="B162" s="63" t="s">
        <v>70</v>
      </c>
      <c r="C162" s="62">
        <v>18</v>
      </c>
      <c r="D162" s="62">
        <v>100</v>
      </c>
      <c r="E162" s="70">
        <v>82</v>
      </c>
      <c r="F162" s="114">
        <v>4.5555555555555554</v>
      </c>
    </row>
    <row r="163" spans="2:6" ht="15" customHeight="1" x14ac:dyDescent="0.2">
      <c r="B163" s="68" t="s">
        <v>77</v>
      </c>
      <c r="C163" s="62">
        <v>549</v>
      </c>
      <c r="D163" s="62">
        <v>1859</v>
      </c>
      <c r="E163" s="70">
        <v>1310</v>
      </c>
      <c r="F163" s="114">
        <v>2.3861566484517303</v>
      </c>
    </row>
    <row r="164" spans="2:6" ht="15" customHeight="1" x14ac:dyDescent="0.2">
      <c r="B164" s="69" t="s">
        <v>80</v>
      </c>
      <c r="C164" s="62">
        <v>469</v>
      </c>
      <c r="D164" s="62">
        <v>5397</v>
      </c>
      <c r="E164" s="70">
        <v>4928</v>
      </c>
      <c r="F164" s="114">
        <v>10.507462686567164</v>
      </c>
    </row>
    <row r="165" spans="2:6" ht="15" customHeight="1" x14ac:dyDescent="0.2">
      <c r="B165" s="69" t="s">
        <v>89</v>
      </c>
      <c r="C165" s="62">
        <v>7</v>
      </c>
      <c r="D165" s="62">
        <v>40</v>
      </c>
      <c r="E165" s="70">
        <v>33</v>
      </c>
      <c r="F165" s="114">
        <v>4.7142857142857144</v>
      </c>
    </row>
    <row r="166" spans="2:6" ht="15" customHeight="1" x14ac:dyDescent="0.2">
      <c r="B166" s="69" t="s">
        <v>92</v>
      </c>
      <c r="C166" s="62">
        <v>172</v>
      </c>
      <c r="D166" s="62">
        <v>244</v>
      </c>
      <c r="E166" s="70">
        <v>72</v>
      </c>
      <c r="F166" s="114">
        <v>0.41860465116279078</v>
      </c>
    </row>
    <row r="167" spans="2:6" x14ac:dyDescent="0.2">
      <c r="B167" s="61" t="s">
        <v>97</v>
      </c>
      <c r="C167" s="62">
        <v>20</v>
      </c>
      <c r="D167" s="62">
        <v>68</v>
      </c>
      <c r="E167" s="70">
        <v>48</v>
      </c>
      <c r="F167" s="114">
        <v>2.4</v>
      </c>
    </row>
    <row r="168" spans="2:6" ht="15" customHeight="1" x14ac:dyDescent="0.2">
      <c r="B168" s="61" t="s">
        <v>104</v>
      </c>
      <c r="C168" s="62">
        <v>387</v>
      </c>
      <c r="D168" s="62">
        <v>706</v>
      </c>
      <c r="E168" s="70">
        <v>319</v>
      </c>
      <c r="F168" s="114">
        <v>0.82428940568475451</v>
      </c>
    </row>
    <row r="169" spans="2:6" ht="15" customHeight="1" x14ac:dyDescent="0.2">
      <c r="B169" s="61" t="s">
        <v>159</v>
      </c>
      <c r="C169" s="62">
        <v>23</v>
      </c>
      <c r="D169" s="62">
        <v>63</v>
      </c>
      <c r="E169" s="70">
        <v>40</v>
      </c>
      <c r="F169" s="114">
        <v>1.7391304347826089</v>
      </c>
    </row>
    <row r="170" spans="2:6" ht="15" customHeight="1" x14ac:dyDescent="0.2">
      <c r="B170" s="61" t="s">
        <v>118</v>
      </c>
      <c r="C170" s="62">
        <v>7</v>
      </c>
      <c r="D170" s="62">
        <v>136</v>
      </c>
      <c r="E170" s="70">
        <v>129</v>
      </c>
      <c r="F170" s="114">
        <v>18.428571428571427</v>
      </c>
    </row>
    <row r="171" spans="2:6" ht="15" customHeight="1" x14ac:dyDescent="0.2">
      <c r="B171" s="63" t="s">
        <v>120</v>
      </c>
      <c r="C171" s="62">
        <v>7</v>
      </c>
      <c r="D171" s="62">
        <v>31</v>
      </c>
      <c r="E171" s="70">
        <v>24</v>
      </c>
      <c r="F171" s="114">
        <v>3.4285714285714288</v>
      </c>
    </row>
    <row r="172" spans="2:6" x14ac:dyDescent="0.2">
      <c r="B172" s="61" t="s">
        <v>128</v>
      </c>
      <c r="C172" s="62">
        <v>116</v>
      </c>
      <c r="D172" s="62">
        <v>1010</v>
      </c>
      <c r="E172" s="70">
        <v>894</v>
      </c>
      <c r="F172" s="114">
        <v>7.7068965517241388</v>
      </c>
    </row>
    <row r="173" spans="2:6" ht="15" customHeight="1" x14ac:dyDescent="0.2">
      <c r="B173" s="63" t="s">
        <v>136</v>
      </c>
      <c r="C173" s="62">
        <v>2551</v>
      </c>
      <c r="D173" s="62">
        <v>3415</v>
      </c>
      <c r="E173" s="70">
        <v>864</v>
      </c>
      <c r="F173" s="114">
        <v>0.33869070952567615</v>
      </c>
    </row>
    <row r="174" spans="2:6" ht="15" customHeight="1" x14ac:dyDescent="0.2">
      <c r="B174" s="61" t="s">
        <v>149</v>
      </c>
      <c r="C174" s="62">
        <v>101</v>
      </c>
      <c r="D174" s="62">
        <v>328</v>
      </c>
      <c r="E174" s="70">
        <v>227</v>
      </c>
      <c r="F174" s="114">
        <v>2.2475247524752477</v>
      </c>
    </row>
    <row r="175" spans="2:6" ht="15" customHeight="1" x14ac:dyDescent="0.2">
      <c r="B175" s="108" t="s">
        <v>207</v>
      </c>
      <c r="C175" s="105">
        <v>1314</v>
      </c>
      <c r="D175" s="105">
        <v>2121</v>
      </c>
      <c r="E175" s="106">
        <v>807</v>
      </c>
      <c r="F175" s="115">
        <v>0.61415525114155245</v>
      </c>
    </row>
    <row r="176" spans="2:6" ht="15" customHeight="1" x14ac:dyDescent="0.2">
      <c r="B176" s="102" t="s">
        <v>208</v>
      </c>
      <c r="C176" s="102">
        <v>216</v>
      </c>
      <c r="D176" s="102">
        <v>300</v>
      </c>
      <c r="E176" s="104">
        <v>84</v>
      </c>
      <c r="F176" s="113">
        <v>0.38888888888888884</v>
      </c>
    </row>
    <row r="177" spans="2:6" s="10" customFormat="1" ht="15" customHeight="1" x14ac:dyDescent="0.2">
      <c r="B177" s="66" t="s">
        <v>170</v>
      </c>
      <c r="C177" s="62">
        <v>1</v>
      </c>
      <c r="D177" s="62">
        <v>6</v>
      </c>
      <c r="E177" s="70">
        <v>5</v>
      </c>
      <c r="F177" s="114">
        <v>5</v>
      </c>
    </row>
    <row r="178" spans="2:6" ht="15" customHeight="1" x14ac:dyDescent="0.2">
      <c r="B178" s="66" t="s">
        <v>78</v>
      </c>
      <c r="C178" s="62">
        <v>16</v>
      </c>
      <c r="D178" s="62">
        <v>24</v>
      </c>
      <c r="E178" s="70">
        <v>8</v>
      </c>
      <c r="F178" s="114">
        <v>0.5</v>
      </c>
    </row>
    <row r="179" spans="2:6" ht="15" customHeight="1" x14ac:dyDescent="0.2">
      <c r="B179" s="66" t="s">
        <v>163</v>
      </c>
      <c r="C179" s="62">
        <v>1</v>
      </c>
      <c r="D179" s="62">
        <v>10</v>
      </c>
      <c r="E179" s="70">
        <v>9</v>
      </c>
      <c r="F179" s="114">
        <v>9</v>
      </c>
    </row>
    <row r="180" spans="2:6" ht="15" customHeight="1" x14ac:dyDescent="0.2">
      <c r="B180" s="66" t="s">
        <v>85</v>
      </c>
      <c r="C180" s="62">
        <v>30</v>
      </c>
      <c r="D180" s="62">
        <v>30</v>
      </c>
      <c r="E180" s="70">
        <v>0</v>
      </c>
      <c r="F180" s="114">
        <v>0</v>
      </c>
    </row>
    <row r="181" spans="2:6" ht="15" customHeight="1" x14ac:dyDescent="0.2">
      <c r="B181" s="66" t="s">
        <v>86</v>
      </c>
      <c r="C181" s="62">
        <v>60</v>
      </c>
      <c r="D181" s="62">
        <v>8</v>
      </c>
      <c r="E181" s="70">
        <v>-52</v>
      </c>
      <c r="F181" s="114">
        <v>-0.8666666666666667</v>
      </c>
    </row>
    <row r="182" spans="2:6" ht="15" customHeight="1" x14ac:dyDescent="0.2">
      <c r="B182" s="66" t="s">
        <v>98</v>
      </c>
      <c r="C182" s="62">
        <v>19</v>
      </c>
      <c r="D182" s="62">
        <v>53</v>
      </c>
      <c r="E182" s="70">
        <v>34</v>
      </c>
      <c r="F182" s="114">
        <v>1.7894736842105261</v>
      </c>
    </row>
    <row r="183" spans="2:6" ht="15" customHeight="1" x14ac:dyDescent="0.2">
      <c r="B183" s="66" t="s">
        <v>190</v>
      </c>
      <c r="C183" s="62">
        <v>2</v>
      </c>
      <c r="D183" s="62">
        <v>4</v>
      </c>
      <c r="E183" s="70">
        <v>2</v>
      </c>
      <c r="F183" s="114">
        <v>1</v>
      </c>
    </row>
    <row r="184" spans="2:6" ht="15" customHeight="1" x14ac:dyDescent="0.2">
      <c r="B184" s="66" t="s">
        <v>106</v>
      </c>
      <c r="C184" s="62">
        <v>7</v>
      </c>
      <c r="D184" s="62">
        <v>6</v>
      </c>
      <c r="E184" s="70">
        <v>-1</v>
      </c>
      <c r="F184" s="114">
        <v>-0.1428571428571429</v>
      </c>
    </row>
    <row r="185" spans="2:6" ht="15" customHeight="1" x14ac:dyDescent="0.2">
      <c r="B185" s="66" t="s">
        <v>107</v>
      </c>
      <c r="C185" s="62">
        <v>7</v>
      </c>
      <c r="D185" s="62">
        <v>28</v>
      </c>
      <c r="E185" s="70">
        <v>21</v>
      </c>
      <c r="F185" s="114">
        <v>3</v>
      </c>
    </row>
    <row r="186" spans="2:6" s="27" customFormat="1" ht="15" customHeight="1" x14ac:dyDescent="0.2">
      <c r="B186" s="66" t="s">
        <v>250</v>
      </c>
      <c r="C186" s="62">
        <v>3</v>
      </c>
      <c r="D186" s="62">
        <v>7</v>
      </c>
      <c r="E186" s="70">
        <v>4</v>
      </c>
      <c r="F186" s="114">
        <v>1.3333333333333335</v>
      </c>
    </row>
    <row r="187" spans="2:6" ht="15" customHeight="1" x14ac:dyDescent="0.2">
      <c r="B187" s="66" t="s">
        <v>184</v>
      </c>
      <c r="C187" s="62">
        <v>3</v>
      </c>
      <c r="D187" s="62">
        <v>5</v>
      </c>
      <c r="E187" s="70">
        <v>2</v>
      </c>
      <c r="F187" s="114">
        <v>0.66666666666666674</v>
      </c>
    </row>
    <row r="188" spans="2:6" ht="12.75" customHeight="1" x14ac:dyDescent="0.2">
      <c r="B188" s="66" t="s">
        <v>113</v>
      </c>
      <c r="C188" s="62">
        <v>1</v>
      </c>
      <c r="D188" s="62">
        <v>13</v>
      </c>
      <c r="E188" s="70">
        <v>12</v>
      </c>
      <c r="F188" s="114">
        <v>12</v>
      </c>
    </row>
    <row r="189" spans="2:6" x14ac:dyDescent="0.2">
      <c r="B189" s="66" t="s">
        <v>176</v>
      </c>
      <c r="C189" s="62">
        <v>1</v>
      </c>
      <c r="D189" s="62">
        <v>9</v>
      </c>
      <c r="E189" s="70">
        <v>8</v>
      </c>
      <c r="F189" s="114">
        <v>8</v>
      </c>
    </row>
    <row r="190" spans="2:6" ht="15" customHeight="1" x14ac:dyDescent="0.2">
      <c r="B190" s="66" t="s">
        <v>125</v>
      </c>
      <c r="C190" s="62">
        <v>6</v>
      </c>
      <c r="D190" s="62">
        <v>11</v>
      </c>
      <c r="E190" s="70">
        <v>5</v>
      </c>
      <c r="F190" s="114">
        <v>0.83333333333333326</v>
      </c>
    </row>
    <row r="191" spans="2:6" ht="15" customHeight="1" x14ac:dyDescent="0.2">
      <c r="B191" s="66" t="s">
        <v>130</v>
      </c>
      <c r="C191" s="62">
        <v>18</v>
      </c>
      <c r="D191" s="62">
        <v>13</v>
      </c>
      <c r="E191" s="70">
        <v>-5</v>
      </c>
      <c r="F191" s="114">
        <v>-0.27777777777777779</v>
      </c>
    </row>
    <row r="192" spans="2:6" ht="15" customHeight="1" x14ac:dyDescent="0.2">
      <c r="B192" s="66" t="s">
        <v>137</v>
      </c>
      <c r="C192" s="62">
        <v>12</v>
      </c>
      <c r="D192" s="62">
        <v>42</v>
      </c>
      <c r="E192" s="70">
        <v>30</v>
      </c>
      <c r="F192" s="114">
        <v>2.5</v>
      </c>
    </row>
    <row r="193" spans="1:6" x14ac:dyDescent="0.2">
      <c r="B193" s="66" t="s">
        <v>179</v>
      </c>
      <c r="C193" s="62">
        <v>11</v>
      </c>
      <c r="D193" s="62">
        <v>11</v>
      </c>
      <c r="E193" s="70">
        <v>0</v>
      </c>
      <c r="F193" s="114">
        <v>0</v>
      </c>
    </row>
    <row r="194" spans="1:6" ht="15" customHeight="1" x14ac:dyDescent="0.2">
      <c r="B194" s="66" t="s">
        <v>146</v>
      </c>
      <c r="C194" s="62">
        <v>18</v>
      </c>
      <c r="D194" s="62">
        <v>18</v>
      </c>
      <c r="E194" s="70">
        <v>0</v>
      </c>
      <c r="F194" s="114">
        <v>0</v>
      </c>
    </row>
    <row r="195" spans="1:6" ht="15" customHeight="1" x14ac:dyDescent="0.2">
      <c r="B195" s="66" t="s">
        <v>182</v>
      </c>
      <c r="C195" s="62">
        <v>0</v>
      </c>
      <c r="D195" s="62">
        <v>2</v>
      </c>
      <c r="E195" s="70">
        <v>2</v>
      </c>
      <c r="F195" s="114"/>
    </row>
    <row r="196" spans="1:6" ht="15" customHeight="1" x14ac:dyDescent="0.2">
      <c r="A196" s="12"/>
      <c r="B196" s="102" t="s">
        <v>209</v>
      </c>
      <c r="C196" s="110">
        <v>212</v>
      </c>
      <c r="D196" s="110">
        <v>372</v>
      </c>
      <c r="E196" s="104">
        <v>160</v>
      </c>
      <c r="F196" s="113">
        <v>0.75471698113207553</v>
      </c>
    </row>
    <row r="197" spans="1:6" ht="15" customHeight="1" x14ac:dyDescent="0.2">
      <c r="A197" s="12"/>
      <c r="B197" s="63" t="s">
        <v>168</v>
      </c>
      <c r="C197" s="62">
        <v>4</v>
      </c>
      <c r="D197" s="62">
        <v>12</v>
      </c>
      <c r="E197" s="70">
        <v>8</v>
      </c>
      <c r="F197" s="114">
        <v>2</v>
      </c>
    </row>
    <row r="198" spans="1:6" ht="15" customHeight="1" x14ac:dyDescent="0.2">
      <c r="A198" s="12"/>
      <c r="B198" s="65" t="s">
        <v>185</v>
      </c>
      <c r="C198" s="62">
        <v>2</v>
      </c>
      <c r="D198" s="62">
        <v>1</v>
      </c>
      <c r="E198" s="70">
        <v>-1</v>
      </c>
      <c r="F198" s="114">
        <v>-0.5</v>
      </c>
    </row>
    <row r="199" spans="1:6" ht="15" customHeight="1" x14ac:dyDescent="0.2">
      <c r="A199" s="12"/>
      <c r="B199" s="66" t="s">
        <v>172</v>
      </c>
      <c r="C199" s="62">
        <v>0</v>
      </c>
      <c r="D199" s="62">
        <v>6</v>
      </c>
      <c r="E199" s="70">
        <v>6</v>
      </c>
      <c r="F199" s="114"/>
    </row>
    <row r="200" spans="1:6" ht="15" customHeight="1" x14ac:dyDescent="0.2">
      <c r="A200" s="12"/>
      <c r="B200" s="66" t="s">
        <v>73</v>
      </c>
      <c r="C200" s="62">
        <v>40</v>
      </c>
      <c r="D200" s="62">
        <v>50</v>
      </c>
      <c r="E200" s="70">
        <v>10</v>
      </c>
      <c r="F200" s="114">
        <v>0.25</v>
      </c>
    </row>
    <row r="201" spans="1:6" ht="15" customHeight="1" x14ac:dyDescent="0.2">
      <c r="A201" s="12"/>
      <c r="B201" s="66" t="s">
        <v>74</v>
      </c>
      <c r="C201" s="62">
        <v>8</v>
      </c>
      <c r="D201" s="62">
        <v>6</v>
      </c>
      <c r="E201" s="70">
        <v>-2</v>
      </c>
      <c r="F201" s="114">
        <v>-0.25</v>
      </c>
    </row>
    <row r="202" spans="1:6" ht="15" customHeight="1" x14ac:dyDescent="0.2">
      <c r="A202" s="12"/>
      <c r="B202" s="66" t="s">
        <v>158</v>
      </c>
      <c r="C202" s="62">
        <v>0</v>
      </c>
      <c r="D202" s="62">
        <v>4</v>
      </c>
      <c r="E202" s="70">
        <v>4</v>
      </c>
      <c r="F202" s="114"/>
    </row>
    <row r="203" spans="1:6" ht="15" customHeight="1" x14ac:dyDescent="0.2">
      <c r="A203" s="12"/>
      <c r="B203" s="66" t="s">
        <v>94</v>
      </c>
      <c r="C203" s="62">
        <v>9</v>
      </c>
      <c r="D203" s="62">
        <v>1</v>
      </c>
      <c r="E203" s="70">
        <v>-8</v>
      </c>
      <c r="F203" s="114">
        <v>-0.88888888888888884</v>
      </c>
    </row>
    <row r="204" spans="1:6" ht="15" customHeight="1" x14ac:dyDescent="0.2">
      <c r="A204" s="12"/>
      <c r="B204" s="66" t="s">
        <v>102</v>
      </c>
      <c r="C204" s="62">
        <v>9</v>
      </c>
      <c r="D204" s="62">
        <v>45</v>
      </c>
      <c r="E204" s="70">
        <v>36</v>
      </c>
      <c r="F204" s="114">
        <v>4</v>
      </c>
    </row>
    <row r="205" spans="1:6" ht="15" customHeight="1" x14ac:dyDescent="0.2">
      <c r="A205" s="12"/>
      <c r="B205" s="61" t="s">
        <v>105</v>
      </c>
      <c r="C205" s="62">
        <v>29</v>
      </c>
      <c r="D205" s="62">
        <v>12</v>
      </c>
      <c r="E205" s="70">
        <v>-17</v>
      </c>
      <c r="F205" s="114">
        <v>-0.5862068965517242</v>
      </c>
    </row>
    <row r="206" spans="1:6" ht="15" customHeight="1" x14ac:dyDescent="0.2">
      <c r="A206" s="12"/>
      <c r="B206" s="66" t="s">
        <v>174</v>
      </c>
      <c r="C206" s="62">
        <v>0</v>
      </c>
      <c r="D206" s="62">
        <v>2</v>
      </c>
      <c r="E206" s="70">
        <v>2</v>
      </c>
      <c r="F206" s="114"/>
    </row>
    <row r="207" spans="1:6" ht="15" customHeight="1" x14ac:dyDescent="0.2">
      <c r="A207" s="12"/>
      <c r="B207" s="66" t="s">
        <v>160</v>
      </c>
      <c r="C207" s="62">
        <v>6</v>
      </c>
      <c r="D207" s="62">
        <v>6</v>
      </c>
      <c r="E207" s="70">
        <v>0</v>
      </c>
      <c r="F207" s="114">
        <v>0</v>
      </c>
    </row>
    <row r="208" spans="1:6" ht="15" customHeight="1" x14ac:dyDescent="0.2">
      <c r="A208" s="12"/>
      <c r="B208" s="66" t="s">
        <v>165</v>
      </c>
      <c r="C208" s="62">
        <v>1</v>
      </c>
      <c r="D208" s="62">
        <v>8</v>
      </c>
      <c r="E208" s="70">
        <v>7</v>
      </c>
      <c r="F208" s="114">
        <v>7</v>
      </c>
    </row>
    <row r="209" spans="1:6" ht="15" customHeight="1" x14ac:dyDescent="0.2">
      <c r="A209" s="12"/>
      <c r="B209" s="66" t="s">
        <v>116</v>
      </c>
      <c r="C209" s="62">
        <v>90</v>
      </c>
      <c r="D209" s="62">
        <v>199</v>
      </c>
      <c r="E209" s="70">
        <v>109</v>
      </c>
      <c r="F209" s="114">
        <v>1.2111111111111112</v>
      </c>
    </row>
    <row r="210" spans="1:6" ht="15" customHeight="1" x14ac:dyDescent="0.2">
      <c r="A210" s="12"/>
      <c r="B210" s="66" t="s">
        <v>131</v>
      </c>
      <c r="C210" s="62">
        <v>8</v>
      </c>
      <c r="D210" s="62">
        <v>12</v>
      </c>
      <c r="E210" s="70">
        <v>4</v>
      </c>
      <c r="F210" s="114">
        <v>0.5</v>
      </c>
    </row>
    <row r="211" spans="1:6" ht="15" customHeight="1" x14ac:dyDescent="0.2">
      <c r="A211" s="12"/>
      <c r="B211" s="66" t="s">
        <v>134</v>
      </c>
      <c r="C211" s="62">
        <v>5</v>
      </c>
      <c r="D211" s="62">
        <v>5</v>
      </c>
      <c r="E211" s="70">
        <v>0</v>
      </c>
      <c r="F211" s="114">
        <v>0</v>
      </c>
    </row>
    <row r="212" spans="1:6" ht="15" customHeight="1" x14ac:dyDescent="0.2">
      <c r="B212" s="66" t="s">
        <v>194</v>
      </c>
      <c r="C212" s="62">
        <v>1</v>
      </c>
      <c r="D212" s="62">
        <v>3</v>
      </c>
      <c r="E212" s="70">
        <v>2</v>
      </c>
      <c r="F212" s="114">
        <v>2</v>
      </c>
    </row>
    <row r="213" spans="1:6" ht="13.5" customHeight="1" x14ac:dyDescent="0.2">
      <c r="B213" s="102" t="s">
        <v>127</v>
      </c>
      <c r="C213" s="110">
        <v>495</v>
      </c>
      <c r="D213" s="110">
        <v>832</v>
      </c>
      <c r="E213" s="104">
        <v>337</v>
      </c>
      <c r="F213" s="113">
        <v>0.68080808080808075</v>
      </c>
    </row>
    <row r="214" spans="1:6" ht="15" customHeight="1" x14ac:dyDescent="0.2">
      <c r="A214" s="12"/>
      <c r="B214" s="66" t="s">
        <v>169</v>
      </c>
      <c r="C214" s="62">
        <v>0</v>
      </c>
      <c r="D214" s="62">
        <v>2</v>
      </c>
      <c r="E214" s="70">
        <v>2</v>
      </c>
      <c r="F214" s="114"/>
    </row>
    <row r="215" spans="1:6" ht="15" customHeight="1" x14ac:dyDescent="0.2">
      <c r="A215" s="12"/>
      <c r="B215" s="65" t="s">
        <v>196</v>
      </c>
      <c r="C215" s="62">
        <v>0</v>
      </c>
      <c r="D215" s="62">
        <v>1</v>
      </c>
      <c r="E215" s="70">
        <v>1</v>
      </c>
      <c r="F215" s="114"/>
    </row>
    <row r="216" spans="1:6" ht="15" customHeight="1" x14ac:dyDescent="0.2">
      <c r="A216" s="12"/>
      <c r="B216" s="66" t="s">
        <v>161</v>
      </c>
      <c r="C216" s="62">
        <v>8</v>
      </c>
      <c r="D216" s="62">
        <v>7</v>
      </c>
      <c r="E216" s="70">
        <v>-1</v>
      </c>
      <c r="F216" s="114">
        <v>-0.125</v>
      </c>
    </row>
    <row r="217" spans="1:6" ht="15" customHeight="1" x14ac:dyDescent="0.2">
      <c r="B217" s="66" t="s">
        <v>127</v>
      </c>
      <c r="C217" s="62">
        <v>486</v>
      </c>
      <c r="D217" s="62">
        <v>822</v>
      </c>
      <c r="E217" s="70">
        <v>336</v>
      </c>
      <c r="F217" s="114">
        <v>0.69135802469135799</v>
      </c>
    </row>
    <row r="218" spans="1:6" x14ac:dyDescent="0.2">
      <c r="B218" s="65" t="s">
        <v>186</v>
      </c>
      <c r="C218" s="62">
        <v>1</v>
      </c>
      <c r="D218" s="62">
        <v>0</v>
      </c>
      <c r="E218" s="70">
        <v>-1</v>
      </c>
      <c r="F218" s="114">
        <v>-1</v>
      </c>
    </row>
    <row r="219" spans="1:6" ht="15" customHeight="1" x14ac:dyDescent="0.2">
      <c r="B219" s="102" t="s">
        <v>210</v>
      </c>
      <c r="C219" s="110">
        <v>334</v>
      </c>
      <c r="D219" s="110">
        <v>574</v>
      </c>
      <c r="E219" s="104">
        <v>240</v>
      </c>
      <c r="F219" s="113">
        <v>0.7185628742514969</v>
      </c>
    </row>
    <row r="220" spans="1:6" ht="15" customHeight="1" x14ac:dyDescent="0.2">
      <c r="B220" s="61" t="s">
        <v>63</v>
      </c>
      <c r="C220" s="62">
        <v>14</v>
      </c>
      <c r="D220" s="62">
        <v>50</v>
      </c>
      <c r="E220" s="70">
        <v>36</v>
      </c>
      <c r="F220" s="114">
        <v>2.5714285714285716</v>
      </c>
    </row>
    <row r="221" spans="1:6" ht="15" customHeight="1" x14ac:dyDescent="0.2">
      <c r="B221" s="61" t="s">
        <v>109</v>
      </c>
      <c r="C221" s="62">
        <v>234</v>
      </c>
      <c r="D221" s="62">
        <v>317</v>
      </c>
      <c r="E221" s="70">
        <v>83</v>
      </c>
      <c r="F221" s="114">
        <v>0.35470085470085477</v>
      </c>
    </row>
    <row r="222" spans="1:6" ht="15" customHeight="1" x14ac:dyDescent="0.2">
      <c r="B222" s="61" t="s">
        <v>138</v>
      </c>
      <c r="C222" s="62">
        <v>19</v>
      </c>
      <c r="D222" s="62">
        <v>32</v>
      </c>
      <c r="E222" s="70">
        <v>13</v>
      </c>
      <c r="F222" s="114">
        <v>0.68421052631578938</v>
      </c>
    </row>
    <row r="223" spans="1:6" x14ac:dyDescent="0.2">
      <c r="B223" s="61" t="s">
        <v>145</v>
      </c>
      <c r="C223" s="62">
        <v>67</v>
      </c>
      <c r="D223" s="62">
        <v>175</v>
      </c>
      <c r="E223" s="70">
        <v>108</v>
      </c>
      <c r="F223" s="114">
        <v>1.6119402985074629</v>
      </c>
    </row>
    <row r="224" spans="1:6" x14ac:dyDescent="0.2">
      <c r="B224" s="102" t="s">
        <v>211</v>
      </c>
      <c r="C224" s="110">
        <v>57</v>
      </c>
      <c r="D224" s="110">
        <v>43</v>
      </c>
      <c r="E224" s="104">
        <v>-14</v>
      </c>
      <c r="F224" s="113">
        <v>-0.24561403508771928</v>
      </c>
    </row>
    <row r="225" spans="1:6" x14ac:dyDescent="0.2">
      <c r="B225" s="66" t="s">
        <v>155</v>
      </c>
      <c r="C225" s="62">
        <v>3</v>
      </c>
      <c r="D225" s="62">
        <v>3</v>
      </c>
      <c r="E225" s="70">
        <v>0</v>
      </c>
      <c r="F225" s="114">
        <v>0</v>
      </c>
    </row>
    <row r="226" spans="1:6" ht="13.5" customHeight="1" x14ac:dyDescent="0.2">
      <c r="B226" s="66" t="s">
        <v>171</v>
      </c>
      <c r="C226" s="62">
        <v>2</v>
      </c>
      <c r="D226" s="62">
        <v>2</v>
      </c>
      <c r="E226" s="70">
        <v>0</v>
      </c>
      <c r="F226" s="114">
        <v>0</v>
      </c>
    </row>
    <row r="227" spans="1:6" ht="15.75" customHeight="1" x14ac:dyDescent="0.2">
      <c r="B227" s="66" t="s">
        <v>95</v>
      </c>
      <c r="C227" s="62">
        <v>27</v>
      </c>
      <c r="D227" s="62">
        <v>22</v>
      </c>
      <c r="E227" s="70">
        <v>-5</v>
      </c>
      <c r="F227" s="114">
        <v>-0.18518518518518523</v>
      </c>
    </row>
    <row r="228" spans="1:6" ht="15" customHeight="1" x14ac:dyDescent="0.2">
      <c r="B228" s="66" t="s">
        <v>99</v>
      </c>
      <c r="C228" s="62">
        <v>8</v>
      </c>
      <c r="D228" s="62">
        <v>6</v>
      </c>
      <c r="E228" s="70">
        <v>-2</v>
      </c>
      <c r="F228" s="114">
        <v>-0.25</v>
      </c>
    </row>
    <row r="229" spans="1:6" ht="15.75" customHeight="1" x14ac:dyDescent="0.2">
      <c r="B229" s="66" t="s">
        <v>193</v>
      </c>
      <c r="C229" s="62">
        <v>17</v>
      </c>
      <c r="D229" s="62">
        <v>6</v>
      </c>
      <c r="E229" s="70">
        <v>-11</v>
      </c>
      <c r="F229" s="114">
        <v>-0.64705882352941169</v>
      </c>
    </row>
    <row r="230" spans="1:6" s="27" customFormat="1" ht="15.75" customHeight="1" x14ac:dyDescent="0.2">
      <c r="B230" s="66" t="s">
        <v>195</v>
      </c>
      <c r="C230" s="62">
        <v>0</v>
      </c>
      <c r="D230" s="62">
        <v>2</v>
      </c>
      <c r="E230" s="70">
        <v>2</v>
      </c>
      <c r="F230" s="114"/>
    </row>
    <row r="231" spans="1:6" s="10" customFormat="1" x14ac:dyDescent="0.2">
      <c r="B231" s="61" t="s">
        <v>249</v>
      </c>
      <c r="C231" s="62">
        <v>0</v>
      </c>
      <c r="D231" s="62">
        <v>2</v>
      </c>
      <c r="E231" s="70">
        <v>2</v>
      </c>
      <c r="F231" s="114"/>
    </row>
    <row r="232" spans="1:6" x14ac:dyDescent="0.2">
      <c r="B232" s="108" t="s">
        <v>139</v>
      </c>
      <c r="C232" s="105">
        <v>413799</v>
      </c>
      <c r="D232" s="105">
        <v>473710</v>
      </c>
      <c r="E232" s="106">
        <v>59911</v>
      </c>
      <c r="F232" s="115">
        <v>0.14478285351100406</v>
      </c>
    </row>
    <row r="233" spans="1:6" x14ac:dyDescent="0.2">
      <c r="B233" s="61" t="s">
        <v>197</v>
      </c>
      <c r="C233" s="62">
        <v>40</v>
      </c>
      <c r="D233" s="62">
        <v>44</v>
      </c>
      <c r="E233" s="70">
        <v>4</v>
      </c>
      <c r="F233" s="114">
        <v>0.10000000000000009</v>
      </c>
    </row>
    <row r="234" spans="1:6" s="27" customFormat="1" x14ac:dyDescent="0.2">
      <c r="B234" s="61" t="s">
        <v>253</v>
      </c>
      <c r="C234" s="62">
        <v>411083</v>
      </c>
      <c r="D234" s="62">
        <v>469877</v>
      </c>
      <c r="E234" s="70">
        <v>58794</v>
      </c>
      <c r="F234" s="114">
        <v>0.14302221205936516</v>
      </c>
    </row>
    <row r="235" spans="1:6" ht="15" customHeight="1" x14ac:dyDescent="0.2">
      <c r="B235" s="61" t="s">
        <v>139</v>
      </c>
      <c r="C235" s="62">
        <v>2676</v>
      </c>
      <c r="D235" s="62">
        <v>3789</v>
      </c>
      <c r="E235" s="70">
        <v>1113</v>
      </c>
      <c r="F235" s="114">
        <v>0.4159192825112108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214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278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2011</v>
      </c>
      <c r="E4" s="79">
        <v>2012</v>
      </c>
      <c r="F4" s="80" t="s">
        <v>212</v>
      </c>
      <c r="G4" s="81" t="s">
        <v>213</v>
      </c>
    </row>
    <row r="5" spans="1:9" ht="15" customHeight="1" x14ac:dyDescent="0.2">
      <c r="A5"/>
      <c r="B5" s="60">
        <v>1</v>
      </c>
      <c r="C5" s="17" t="s">
        <v>55</v>
      </c>
      <c r="D5" s="21">
        <v>567317</v>
      </c>
      <c r="E5" s="22">
        <v>1240176</v>
      </c>
      <c r="F5" s="23">
        <f t="shared" ref="F5:F19" si="0">E5-D5</f>
        <v>672859</v>
      </c>
      <c r="G5" s="74">
        <f t="shared" ref="G5:G19" si="1">F5/D5</f>
        <v>1.1860370833237854</v>
      </c>
      <c r="H5" s="34"/>
      <c r="I5" s="54"/>
    </row>
    <row r="6" spans="1:9" ht="15" customHeight="1" x14ac:dyDescent="0.2">
      <c r="A6"/>
      <c r="B6" s="19">
        <v>2</v>
      </c>
      <c r="C6" s="17" t="s">
        <v>5</v>
      </c>
      <c r="D6" s="21">
        <v>614285</v>
      </c>
      <c r="E6" s="22">
        <v>799414</v>
      </c>
      <c r="F6" s="23">
        <f t="shared" si="0"/>
        <v>185129</v>
      </c>
      <c r="G6" s="74">
        <f t="shared" si="1"/>
        <v>0.30137314113155944</v>
      </c>
      <c r="I6" s="35"/>
    </row>
    <row r="7" spans="1:9" ht="15" customHeight="1" x14ac:dyDescent="0.2">
      <c r="A7"/>
      <c r="B7" s="19">
        <v>3</v>
      </c>
      <c r="C7" s="17" t="s">
        <v>4</v>
      </c>
      <c r="D7" s="21">
        <v>562164</v>
      </c>
      <c r="E7" s="22">
        <v>749166</v>
      </c>
      <c r="F7" s="23">
        <f t="shared" si="0"/>
        <v>187002</v>
      </c>
      <c r="G7" s="74">
        <f t="shared" si="1"/>
        <v>0.33264670096270837</v>
      </c>
    </row>
    <row r="8" spans="1:9" ht="12.75" x14ac:dyDescent="0.2">
      <c r="A8"/>
      <c r="B8" s="19">
        <v>4</v>
      </c>
      <c r="C8" s="17" t="s">
        <v>253</v>
      </c>
      <c r="D8" s="21">
        <v>411083</v>
      </c>
      <c r="E8" s="22">
        <v>469877</v>
      </c>
      <c r="F8" s="23">
        <f t="shared" si="0"/>
        <v>58794</v>
      </c>
      <c r="G8" s="75">
        <f t="shared" si="1"/>
        <v>0.14302221205936513</v>
      </c>
      <c r="H8" s="34"/>
    </row>
    <row r="9" spans="1:9" ht="15" customHeight="1" x14ac:dyDescent="0.2">
      <c r="A9"/>
      <c r="B9" s="19">
        <v>5</v>
      </c>
      <c r="C9" s="17" t="s">
        <v>17</v>
      </c>
      <c r="D9" s="21">
        <v>220294</v>
      </c>
      <c r="E9" s="22">
        <v>410327</v>
      </c>
      <c r="F9" s="23">
        <f t="shared" si="0"/>
        <v>190033</v>
      </c>
      <c r="G9" s="75">
        <f t="shared" si="1"/>
        <v>0.86263357149990472</v>
      </c>
    </row>
    <row r="10" spans="1:9" ht="15" customHeight="1" x14ac:dyDescent="0.2">
      <c r="A10"/>
      <c r="B10" s="19">
        <v>6</v>
      </c>
      <c r="C10" s="17" t="s">
        <v>93</v>
      </c>
      <c r="D10" s="21">
        <v>56386</v>
      </c>
      <c r="E10" s="22">
        <v>82885</v>
      </c>
      <c r="F10" s="23">
        <f t="shared" si="0"/>
        <v>26499</v>
      </c>
      <c r="G10" s="75">
        <f t="shared" si="1"/>
        <v>0.46995708154506438</v>
      </c>
    </row>
    <row r="11" spans="1:9" ht="12.75" x14ac:dyDescent="0.2">
      <c r="A11"/>
      <c r="B11" s="19">
        <v>7</v>
      </c>
      <c r="C11" s="17" t="s">
        <v>21</v>
      </c>
      <c r="D11" s="21">
        <v>53734</v>
      </c>
      <c r="E11" s="22">
        <v>69107</v>
      </c>
      <c r="F11" s="23">
        <f t="shared" si="0"/>
        <v>15373</v>
      </c>
      <c r="G11" s="75">
        <f t="shared" si="1"/>
        <v>0.28609446532921429</v>
      </c>
    </row>
    <row r="12" spans="1:9" ht="15" customHeight="1" x14ac:dyDescent="0.2">
      <c r="A12"/>
      <c r="B12" s="19">
        <v>8</v>
      </c>
      <c r="C12" s="17" t="s">
        <v>54</v>
      </c>
      <c r="D12" s="21">
        <v>22636</v>
      </c>
      <c r="E12" s="22">
        <v>27958</v>
      </c>
      <c r="F12" s="23">
        <f t="shared" si="0"/>
        <v>5322</v>
      </c>
      <c r="G12" s="75">
        <f t="shared" si="1"/>
        <v>0.2351122106379219</v>
      </c>
    </row>
    <row r="13" spans="1:9" ht="12.75" x14ac:dyDescent="0.2">
      <c r="A13"/>
      <c r="B13" s="19">
        <v>9</v>
      </c>
      <c r="C13" s="17" t="s">
        <v>283</v>
      </c>
      <c r="D13" s="21">
        <v>18120</v>
      </c>
      <c r="E13" s="22">
        <v>21476</v>
      </c>
      <c r="F13" s="23">
        <f t="shared" si="0"/>
        <v>3356</v>
      </c>
      <c r="G13" s="75">
        <f t="shared" si="1"/>
        <v>0.18520971302428257</v>
      </c>
    </row>
    <row r="14" spans="1:9" ht="15" customHeight="1" x14ac:dyDescent="0.2">
      <c r="A14"/>
      <c r="B14" s="19">
        <v>10</v>
      </c>
      <c r="C14" s="17" t="s">
        <v>47</v>
      </c>
      <c r="D14" s="21">
        <v>17812</v>
      </c>
      <c r="E14" s="22">
        <v>21297</v>
      </c>
      <c r="F14" s="23">
        <f t="shared" si="0"/>
        <v>3485</v>
      </c>
      <c r="G14" s="74">
        <f t="shared" si="1"/>
        <v>0.19565461486638222</v>
      </c>
    </row>
    <row r="15" spans="1:9" ht="12.75" x14ac:dyDescent="0.2">
      <c r="A15"/>
      <c r="B15" s="19">
        <v>11</v>
      </c>
      <c r="C15" s="17" t="s">
        <v>15</v>
      </c>
      <c r="D15" s="21">
        <v>11236</v>
      </c>
      <c r="E15" s="22">
        <v>19435</v>
      </c>
      <c r="F15" s="23">
        <f t="shared" si="0"/>
        <v>8199</v>
      </c>
      <c r="G15" s="74">
        <f t="shared" si="1"/>
        <v>0.72970808116767538</v>
      </c>
    </row>
    <row r="16" spans="1:9" ht="12.75" x14ac:dyDescent="0.2">
      <c r="A16"/>
      <c r="B16" s="19">
        <v>12</v>
      </c>
      <c r="C16" s="17" t="s">
        <v>35</v>
      </c>
      <c r="D16" s="21">
        <v>13699</v>
      </c>
      <c r="E16" s="22">
        <v>15231</v>
      </c>
      <c r="F16" s="23">
        <f t="shared" si="0"/>
        <v>1532</v>
      </c>
      <c r="G16" s="74">
        <f t="shared" si="1"/>
        <v>0.11183298050952624</v>
      </c>
    </row>
    <row r="17" spans="1:7" ht="15" customHeight="1" x14ac:dyDescent="0.2">
      <c r="A17"/>
      <c r="B17" s="19">
        <v>13</v>
      </c>
      <c r="C17" s="17" t="s">
        <v>30</v>
      </c>
      <c r="D17" s="21">
        <v>10922</v>
      </c>
      <c r="E17" s="22">
        <v>12719</v>
      </c>
      <c r="F17" s="23">
        <f t="shared" si="0"/>
        <v>1797</v>
      </c>
      <c r="G17" s="74">
        <f t="shared" si="1"/>
        <v>0.16453030580479766</v>
      </c>
    </row>
    <row r="18" spans="1:7" ht="15" customHeight="1" x14ac:dyDescent="0.2">
      <c r="A18"/>
      <c r="B18" s="19">
        <v>14</v>
      </c>
      <c r="C18" s="17" t="s">
        <v>11</v>
      </c>
      <c r="D18" s="21">
        <v>16366</v>
      </c>
      <c r="E18" s="22">
        <v>12318</v>
      </c>
      <c r="F18" s="23">
        <f t="shared" si="0"/>
        <v>-4048</v>
      </c>
      <c r="G18" s="74">
        <f t="shared" si="1"/>
        <v>-0.24734205059269215</v>
      </c>
    </row>
    <row r="19" spans="1:7" ht="15" customHeight="1" thickBot="1" x14ac:dyDescent="0.25">
      <c r="A19"/>
      <c r="B19" s="20">
        <v>15</v>
      </c>
      <c r="C19" s="18" t="s">
        <v>7</v>
      </c>
      <c r="D19" s="26">
        <v>9647</v>
      </c>
      <c r="E19" s="24">
        <v>9913</v>
      </c>
      <c r="F19" s="25">
        <f t="shared" si="0"/>
        <v>266</v>
      </c>
      <c r="G19" s="76">
        <f t="shared" si="1"/>
        <v>2.7573338861822328E-2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214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281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230</v>
      </c>
      <c r="C4" s="84">
        <v>2011</v>
      </c>
      <c r="D4" s="84">
        <v>2012</v>
      </c>
      <c r="E4" s="84" t="s">
        <v>212</v>
      </c>
      <c r="F4" s="80" t="s">
        <v>213</v>
      </c>
      <c r="G4" s="81" t="s">
        <v>229</v>
      </c>
    </row>
    <row r="5" spans="2:8" ht="24" customHeight="1" x14ac:dyDescent="0.2">
      <c r="B5" s="85" t="s">
        <v>266</v>
      </c>
      <c r="C5" s="86">
        <v>3115527</v>
      </c>
      <c r="D5" s="86">
        <v>4741346</v>
      </c>
      <c r="E5" s="87">
        <f>D5-C5</f>
        <v>1625819</v>
      </c>
      <c r="F5" s="88">
        <f>D5/C5-1</f>
        <v>0.52184397695799145</v>
      </c>
      <c r="G5" s="89">
        <f>D5/D5</f>
        <v>1</v>
      </c>
    </row>
    <row r="6" spans="2:8" ht="24" x14ac:dyDescent="0.2">
      <c r="B6" s="85" t="s">
        <v>254</v>
      </c>
      <c r="C6" s="86">
        <v>2711697</v>
      </c>
      <c r="D6" s="86">
        <v>4105874</v>
      </c>
      <c r="E6" s="87">
        <f t="shared" ref="E6:E9" si="0">D6-C6</f>
        <v>1394177</v>
      </c>
      <c r="F6" s="88">
        <f t="shared" ref="F6:F9" si="1">D6/C6-1</f>
        <v>0.51413450691578011</v>
      </c>
      <c r="G6" s="89">
        <f>D6/D5</f>
        <v>0.86597223657585842</v>
      </c>
      <c r="H6" s="119"/>
    </row>
    <row r="7" spans="2:8" x14ac:dyDescent="0.2">
      <c r="B7" s="50" t="s">
        <v>255</v>
      </c>
      <c r="C7" s="21">
        <v>1832788</v>
      </c>
      <c r="D7" s="21">
        <v>2459794</v>
      </c>
      <c r="E7" s="22">
        <f t="shared" si="0"/>
        <v>627006</v>
      </c>
      <c r="F7" s="53">
        <f t="shared" si="1"/>
        <v>0.34210503342448773</v>
      </c>
      <c r="G7" s="52">
        <f>D7/D6</f>
        <v>0.59909144800838998</v>
      </c>
    </row>
    <row r="8" spans="2:8" x14ac:dyDescent="0.2">
      <c r="B8" s="50" t="s">
        <v>231</v>
      </c>
      <c r="C8" s="21">
        <v>878909</v>
      </c>
      <c r="D8" s="21">
        <v>1646080</v>
      </c>
      <c r="E8" s="22">
        <f t="shared" si="0"/>
        <v>767171</v>
      </c>
      <c r="F8" s="53">
        <f t="shared" si="1"/>
        <v>0.87286738445049483</v>
      </c>
      <c r="G8" s="52">
        <f>D8/D6</f>
        <v>0.40090855199161007</v>
      </c>
    </row>
    <row r="9" spans="2:8" ht="15.75" customHeight="1" thickBot="1" x14ac:dyDescent="0.25">
      <c r="B9" s="90" t="s">
        <v>256</v>
      </c>
      <c r="C9" s="91">
        <v>403830</v>
      </c>
      <c r="D9" s="91">
        <v>635472</v>
      </c>
      <c r="E9" s="92">
        <f t="shared" si="0"/>
        <v>231642</v>
      </c>
      <c r="F9" s="93">
        <f t="shared" si="1"/>
        <v>0.57361265879206602</v>
      </c>
      <c r="G9" s="94">
        <f>D9/D5</f>
        <v>0.13402776342414158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278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215</v>
      </c>
      <c r="C4" s="84">
        <v>2011</v>
      </c>
      <c r="D4" s="84">
        <v>2012</v>
      </c>
      <c r="E4" s="84" t="s">
        <v>1</v>
      </c>
      <c r="F4" s="80" t="s">
        <v>213</v>
      </c>
      <c r="G4" s="81" t="s">
        <v>228</v>
      </c>
    </row>
    <row r="5" spans="1:7" ht="19.5" customHeight="1" x14ac:dyDescent="0.2">
      <c r="A5" s="2"/>
      <c r="B5" s="95" t="s">
        <v>225</v>
      </c>
      <c r="C5" s="96">
        <f>'2012'!C4</f>
        <v>2711697</v>
      </c>
      <c r="D5" s="96">
        <f>'2012'!D4</f>
        <v>4105874</v>
      </c>
      <c r="E5" s="96">
        <f>D5-C5</f>
        <v>1394177</v>
      </c>
      <c r="F5" s="97">
        <f>E5/C5</f>
        <v>0.51413450691578</v>
      </c>
      <c r="G5" s="98">
        <f>D5/'2012'!D4</f>
        <v>1</v>
      </c>
    </row>
    <row r="6" spans="1:7" ht="15" customHeight="1" x14ac:dyDescent="0.2">
      <c r="A6" s="2"/>
      <c r="B6" s="55" t="s">
        <v>2</v>
      </c>
      <c r="C6" s="32">
        <f>'2012'!C6</f>
        <v>2193086</v>
      </c>
      <c r="D6" s="32">
        <f>'2012'!D6</f>
        <v>3479541</v>
      </c>
      <c r="E6" s="15">
        <f t="shared" ref="E6:E10" si="0">D6-C6</f>
        <v>1286455</v>
      </c>
      <c r="F6" s="45">
        <f t="shared" ref="F6:F9" si="1">E6/C6</f>
        <v>0.58659578329349604</v>
      </c>
      <c r="G6" s="36">
        <f>D6/'2012'!D4</f>
        <v>0.84745440313073417</v>
      </c>
    </row>
    <row r="7" spans="1:7" ht="15" customHeight="1" x14ac:dyDescent="0.2">
      <c r="A7" s="2"/>
      <c r="B7" s="55" t="s">
        <v>56</v>
      </c>
      <c r="C7" s="32">
        <f>'2012'!C66</f>
        <v>21057</v>
      </c>
      <c r="D7" s="32">
        <f>'2012'!D66</f>
        <v>25465</v>
      </c>
      <c r="E7" s="15">
        <f t="shared" si="0"/>
        <v>4408</v>
      </c>
      <c r="F7" s="45">
        <f t="shared" si="1"/>
        <v>0.20933656266324738</v>
      </c>
      <c r="G7" s="36">
        <f>D7/'2012'!D4</f>
        <v>6.2020899813291881E-3</v>
      </c>
    </row>
    <row r="8" spans="1:7" ht="24" x14ac:dyDescent="0.2">
      <c r="A8" s="2"/>
      <c r="B8" s="56" t="s">
        <v>201</v>
      </c>
      <c r="C8" s="32">
        <f>'2012'!C114</f>
        <v>77911</v>
      </c>
      <c r="D8" s="32">
        <f>'2012'!D114</f>
        <v>111276</v>
      </c>
      <c r="E8" s="15">
        <f t="shared" si="0"/>
        <v>33365</v>
      </c>
      <c r="F8" s="45">
        <f t="shared" si="1"/>
        <v>0.42824504883777642</v>
      </c>
      <c r="G8" s="36">
        <f>D8/'2012'!D4</f>
        <v>2.7101659719708886E-2</v>
      </c>
    </row>
    <row r="9" spans="1:7" ht="15" customHeight="1" x14ac:dyDescent="0.2">
      <c r="A9" s="2"/>
      <c r="B9" s="55" t="s">
        <v>207</v>
      </c>
      <c r="C9" s="32">
        <f>'2012'!C175</f>
        <v>1314</v>
      </c>
      <c r="D9" s="32">
        <f>'2012'!D175</f>
        <v>2121</v>
      </c>
      <c r="E9" s="15">
        <f t="shared" si="0"/>
        <v>807</v>
      </c>
      <c r="F9" s="45">
        <f t="shared" si="1"/>
        <v>0.61415525114155256</v>
      </c>
      <c r="G9" s="36">
        <f>D9/'2012'!D4</f>
        <v>5.165769821480153E-4</v>
      </c>
    </row>
    <row r="10" spans="1:7" ht="15" customHeight="1" thickBot="1" x14ac:dyDescent="0.25">
      <c r="A10" s="2"/>
      <c r="B10" s="57" t="s">
        <v>206</v>
      </c>
      <c r="C10" s="33">
        <f>'2012'!C160</f>
        <v>4530</v>
      </c>
      <c r="D10" s="33">
        <f>'2012'!D160</f>
        <v>13761</v>
      </c>
      <c r="E10" s="16">
        <f t="shared" si="0"/>
        <v>9231</v>
      </c>
      <c r="F10" s="46">
        <f>E10/C10</f>
        <v>2.0377483443708608</v>
      </c>
      <c r="G10" s="37">
        <f>D10/'2012'!D4</f>
        <v>3.3515397696081274E-3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278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219</v>
      </c>
      <c r="C4" s="84">
        <v>2011</v>
      </c>
      <c r="D4" s="84">
        <v>2012</v>
      </c>
      <c r="E4" s="84" t="s">
        <v>1</v>
      </c>
      <c r="F4" s="80" t="s">
        <v>213</v>
      </c>
      <c r="G4" s="81" t="s">
        <v>228</v>
      </c>
    </row>
    <row r="5" spans="1:7" ht="17.25" customHeight="1" x14ac:dyDescent="0.2">
      <c r="B5" s="28" t="s">
        <v>221</v>
      </c>
      <c r="C5" s="22">
        <v>2281907</v>
      </c>
      <c r="D5" s="22">
        <v>3589064</v>
      </c>
      <c r="E5" s="22">
        <f>D5-C5</f>
        <v>1307157</v>
      </c>
      <c r="F5" s="38">
        <f>E5/C5</f>
        <v>0.57283535218569381</v>
      </c>
      <c r="G5" s="47">
        <f>D5/'2012'!D4</f>
        <v>0.87412911355779555</v>
      </c>
    </row>
    <row r="6" spans="1:7" ht="16.5" customHeight="1" x14ac:dyDescent="0.2">
      <c r="B6" s="29" t="s">
        <v>220</v>
      </c>
      <c r="C6" s="22">
        <v>342517</v>
      </c>
      <c r="D6" s="22">
        <v>431001</v>
      </c>
      <c r="E6" s="22">
        <f>D6-C6</f>
        <v>88484</v>
      </c>
      <c r="F6" s="39">
        <f>E6/C6</f>
        <v>0.25833462280704317</v>
      </c>
      <c r="G6" s="48">
        <f>D6/'2012'!D4</f>
        <v>0.10497180381083297</v>
      </c>
    </row>
    <row r="7" spans="1:7" x14ac:dyDescent="0.2">
      <c r="B7" s="29" t="s">
        <v>222</v>
      </c>
      <c r="C7" s="22">
        <v>39988</v>
      </c>
      <c r="D7" s="22">
        <v>43444</v>
      </c>
      <c r="E7" s="22">
        <f>D7-C7</f>
        <v>3456</v>
      </c>
      <c r="F7" s="39">
        <f>E7/C7</f>
        <v>8.6425927778333494E-2</v>
      </c>
      <c r="G7" s="48">
        <f>D7/'2012'!D4</f>
        <v>1.058093843113549E-2</v>
      </c>
    </row>
    <row r="8" spans="1:7" ht="17.25" customHeight="1" thickBot="1" x14ac:dyDescent="0.25">
      <c r="B8" s="30" t="s">
        <v>223</v>
      </c>
      <c r="C8" s="24">
        <v>47285</v>
      </c>
      <c r="D8" s="24">
        <v>42365</v>
      </c>
      <c r="E8" s="24">
        <f>D8-C8</f>
        <v>-4920</v>
      </c>
      <c r="F8" s="40">
        <f>E8/C8</f>
        <v>-0.10404991011948821</v>
      </c>
      <c r="G8" s="49">
        <f>D8/'2012'!D4</f>
        <v>1.0318144200236051E-2</v>
      </c>
    </row>
    <row r="12" spans="1:7" x14ac:dyDescent="0.2">
      <c r="B12" t="s">
        <v>214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278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224</v>
      </c>
      <c r="C4" s="79">
        <v>2011</v>
      </c>
      <c r="D4" s="79">
        <v>2012</v>
      </c>
      <c r="E4" s="84" t="s">
        <v>1</v>
      </c>
      <c r="F4" s="80" t="s">
        <v>213</v>
      </c>
      <c r="G4" s="81" t="s">
        <v>228</v>
      </c>
    </row>
    <row r="5" spans="1:9" x14ac:dyDescent="0.2">
      <c r="B5" s="50" t="s">
        <v>237</v>
      </c>
      <c r="C5" s="22">
        <v>759773</v>
      </c>
      <c r="D5" s="22">
        <v>1409008</v>
      </c>
      <c r="E5" s="22">
        <f t="shared" ref="E5:E23" si="0">D5-C5</f>
        <v>649235</v>
      </c>
      <c r="F5" s="41">
        <f>E5/C5</f>
        <v>0.85451180813216576</v>
      </c>
      <c r="G5" s="42">
        <f>D5/'2012'!$D$4</f>
        <v>0.3431688356729895</v>
      </c>
      <c r="I5" s="120"/>
    </row>
    <row r="6" spans="1:9" x14ac:dyDescent="0.2">
      <c r="B6" s="50" t="s">
        <v>238</v>
      </c>
      <c r="C6" s="22">
        <v>575687</v>
      </c>
      <c r="D6" s="22">
        <v>789218</v>
      </c>
      <c r="E6" s="22">
        <f t="shared" si="0"/>
        <v>213531</v>
      </c>
      <c r="F6" s="41">
        <f t="shared" ref="F6:F23" si="1">E6/C6</f>
        <v>0.37091509796121852</v>
      </c>
      <c r="G6" s="42">
        <f>D6/'2012'!$D$4</f>
        <v>0.1922168093809016</v>
      </c>
    </row>
    <row r="7" spans="1:9" x14ac:dyDescent="0.2">
      <c r="B7" s="50" t="s">
        <v>239</v>
      </c>
      <c r="C7" s="22">
        <v>367667</v>
      </c>
      <c r="D7" s="22">
        <v>516666</v>
      </c>
      <c r="E7" s="22">
        <f t="shared" si="0"/>
        <v>148999</v>
      </c>
      <c r="F7" s="41">
        <f t="shared" si="1"/>
        <v>0.40525529895258483</v>
      </c>
      <c r="G7" s="42">
        <f>D7/'2012'!$D$4</f>
        <v>0.12583581473761737</v>
      </c>
    </row>
    <row r="8" spans="1:9" x14ac:dyDescent="0.2">
      <c r="B8" s="50" t="s">
        <v>257</v>
      </c>
      <c r="C8" s="22">
        <v>308315</v>
      </c>
      <c r="D8" s="22">
        <v>380037</v>
      </c>
      <c r="E8" s="22">
        <f t="shared" si="0"/>
        <v>71722</v>
      </c>
      <c r="F8" s="41">
        <f t="shared" si="1"/>
        <v>0.23262572369167897</v>
      </c>
      <c r="G8" s="42">
        <f>D8/'2012'!$D$4</f>
        <v>9.2559343029035956E-2</v>
      </c>
    </row>
    <row r="9" spans="1:9" x14ac:dyDescent="0.2">
      <c r="A9" s="59"/>
      <c r="B9" s="50" t="s">
        <v>240</v>
      </c>
      <c r="C9" s="22">
        <v>166770</v>
      </c>
      <c r="D9" s="22">
        <v>368182</v>
      </c>
      <c r="E9" s="22">
        <f t="shared" si="0"/>
        <v>201412</v>
      </c>
      <c r="F9" s="41">
        <f t="shared" si="1"/>
        <v>1.2077232116088026</v>
      </c>
      <c r="G9" s="42">
        <f>D9/'2012'!$D$4</f>
        <v>8.9672016238199218E-2</v>
      </c>
    </row>
    <row r="10" spans="1:9" x14ac:dyDescent="0.2">
      <c r="B10" s="50" t="s">
        <v>241</v>
      </c>
      <c r="C10" s="22">
        <v>155404</v>
      </c>
      <c r="D10" s="22">
        <v>186254</v>
      </c>
      <c r="E10" s="22">
        <f t="shared" si="0"/>
        <v>30850</v>
      </c>
      <c r="F10" s="41">
        <f t="shared" si="1"/>
        <v>0.1985148387428895</v>
      </c>
      <c r="G10" s="42">
        <f>D10/'2012'!$D$4</f>
        <v>4.5362814348418878E-2</v>
      </c>
    </row>
    <row r="11" spans="1:9" x14ac:dyDescent="0.2">
      <c r="A11" s="59"/>
      <c r="B11" s="50" t="s">
        <v>242</v>
      </c>
      <c r="C11" s="22">
        <v>160351</v>
      </c>
      <c r="D11" s="22">
        <v>175228</v>
      </c>
      <c r="E11" s="22">
        <f t="shared" si="0"/>
        <v>14877</v>
      </c>
      <c r="F11" s="41">
        <f t="shared" si="1"/>
        <v>9.2777718879208743E-2</v>
      </c>
      <c r="G11" s="42">
        <f>D11/'2012'!$D$4</f>
        <v>4.2677393412462246E-2</v>
      </c>
    </row>
    <row r="12" spans="1:9" x14ac:dyDescent="0.2">
      <c r="A12" s="59"/>
      <c r="B12" s="50" t="s">
        <v>243</v>
      </c>
      <c r="C12" s="22">
        <v>35044</v>
      </c>
      <c r="D12" s="22">
        <v>76238</v>
      </c>
      <c r="E12" s="22">
        <f t="shared" si="0"/>
        <v>41194</v>
      </c>
      <c r="F12" s="41">
        <f t="shared" si="1"/>
        <v>1.1754936651067229</v>
      </c>
      <c r="G12" s="42">
        <f>D12/'2012'!$D$4</f>
        <v>1.8568032043847424E-2</v>
      </c>
    </row>
    <row r="13" spans="1:9" x14ac:dyDescent="0.2">
      <c r="A13" s="59"/>
      <c r="B13" s="50" t="s">
        <v>258</v>
      </c>
      <c r="C13" s="22">
        <v>32283</v>
      </c>
      <c r="D13" s="22">
        <v>46885</v>
      </c>
      <c r="E13" s="22">
        <f t="shared" si="0"/>
        <v>14602</v>
      </c>
      <c r="F13" s="41">
        <f t="shared" si="1"/>
        <v>0.45231236254375368</v>
      </c>
      <c r="G13" s="42">
        <f>D13/'2012'!$D$4</f>
        <v>1.141900603866558E-2</v>
      </c>
    </row>
    <row r="14" spans="1:9" x14ac:dyDescent="0.2">
      <c r="A14" s="59"/>
      <c r="B14" s="50" t="s">
        <v>244</v>
      </c>
      <c r="C14" s="22">
        <v>33633</v>
      </c>
      <c r="D14" s="22">
        <v>34462</v>
      </c>
      <c r="E14" s="22">
        <f t="shared" si="0"/>
        <v>829</v>
      </c>
      <c r="F14" s="41">
        <f t="shared" si="1"/>
        <v>2.4648410787024649E-2</v>
      </c>
      <c r="G14" s="42">
        <f>D14/'2012'!$D$4</f>
        <v>8.3933408575129192E-3</v>
      </c>
    </row>
    <row r="15" spans="1:9" x14ac:dyDescent="0.2">
      <c r="A15" s="59"/>
      <c r="B15" s="50" t="s">
        <v>245</v>
      </c>
      <c r="C15" s="22">
        <v>26613</v>
      </c>
      <c r="D15" s="22">
        <v>32931</v>
      </c>
      <c r="E15" s="22">
        <f t="shared" si="0"/>
        <v>6318</v>
      </c>
      <c r="F15" s="41">
        <f t="shared" si="1"/>
        <v>0.23740277308082516</v>
      </c>
      <c r="G15" s="42">
        <f>D15/'2012'!$D$4</f>
        <v>8.0204604427705287E-3</v>
      </c>
    </row>
    <row r="16" spans="1:9" x14ac:dyDescent="0.2">
      <c r="A16" s="59"/>
      <c r="B16" s="50" t="s">
        <v>263</v>
      </c>
      <c r="C16" s="22">
        <v>22982</v>
      </c>
      <c r="D16" s="22">
        <v>25533</v>
      </c>
      <c r="E16" s="22">
        <f t="shared" si="0"/>
        <v>2551</v>
      </c>
      <c r="F16" s="41">
        <f t="shared" si="1"/>
        <v>0.11099991297537203</v>
      </c>
      <c r="G16" s="42">
        <f>D16/'2012'!$D$4</f>
        <v>6.2186516196064464E-3</v>
      </c>
    </row>
    <row r="17" spans="1:7" x14ac:dyDescent="0.2">
      <c r="B17" s="50" t="s">
        <v>262</v>
      </c>
      <c r="C17" s="22">
        <v>24243</v>
      </c>
      <c r="D17" s="22">
        <v>21173</v>
      </c>
      <c r="E17" s="22">
        <f t="shared" si="0"/>
        <v>-3070</v>
      </c>
      <c r="F17" s="41">
        <f t="shared" si="1"/>
        <v>-0.12663449243080477</v>
      </c>
      <c r="G17" s="42">
        <f>D17/'2012'!$D$4</f>
        <v>5.1567583418292914E-3</v>
      </c>
    </row>
    <row r="18" spans="1:7" x14ac:dyDescent="0.2">
      <c r="A18" s="59"/>
      <c r="B18" s="50" t="s">
        <v>261</v>
      </c>
      <c r="C18" s="22">
        <v>20725</v>
      </c>
      <c r="D18" s="22">
        <v>18916</v>
      </c>
      <c r="E18" s="22">
        <f t="shared" si="0"/>
        <v>-1809</v>
      </c>
      <c r="F18" s="41">
        <f t="shared" si="1"/>
        <v>-8.7285886610373939E-2</v>
      </c>
      <c r="G18" s="42">
        <f>D18/'2012'!$D$4</f>
        <v>4.6070580831267596E-3</v>
      </c>
    </row>
    <row r="19" spans="1:7" x14ac:dyDescent="0.2">
      <c r="A19" s="59"/>
      <c r="B19" s="50" t="s">
        <v>260</v>
      </c>
      <c r="C19" s="22">
        <v>17006</v>
      </c>
      <c r="D19" s="22">
        <v>17911</v>
      </c>
      <c r="E19" s="22">
        <f t="shared" si="0"/>
        <v>905</v>
      </c>
      <c r="F19" s="41">
        <f t="shared" si="1"/>
        <v>5.3216511819357874E-2</v>
      </c>
      <c r="G19" s="42">
        <f>D19/'2012'!$D$4</f>
        <v>4.3622868115290436E-3</v>
      </c>
    </row>
    <row r="20" spans="1:7" x14ac:dyDescent="0.2">
      <c r="A20" s="59"/>
      <c r="B20" s="50" t="s">
        <v>259</v>
      </c>
      <c r="C20" s="22">
        <v>1919</v>
      </c>
      <c r="D20" s="22">
        <v>4079</v>
      </c>
      <c r="E20" s="22">
        <f t="shared" si="0"/>
        <v>2160</v>
      </c>
      <c r="F20" s="41">
        <f t="shared" si="1"/>
        <v>1.1255862428348098</v>
      </c>
      <c r="G20" s="42">
        <f>D20/'2012'!$D$4</f>
        <v>9.9345474313142592E-4</v>
      </c>
    </row>
    <row r="21" spans="1:7" x14ac:dyDescent="0.2">
      <c r="A21" s="59"/>
      <c r="B21" s="50" t="s">
        <v>264</v>
      </c>
      <c r="C21" s="22">
        <v>2317</v>
      </c>
      <c r="D21" s="22">
        <v>2276</v>
      </c>
      <c r="E21" s="22">
        <f t="shared" si="0"/>
        <v>-41</v>
      </c>
      <c r="F21" s="41">
        <f t="shared" si="1"/>
        <v>-1.7695295640914977E-2</v>
      </c>
      <c r="G21" s="42">
        <f>D21/'2012'!$D$4</f>
        <v>5.543277752800013E-4</v>
      </c>
    </row>
    <row r="22" spans="1:7" x14ac:dyDescent="0.2">
      <c r="B22" s="50" t="s">
        <v>246</v>
      </c>
      <c r="C22" s="22">
        <v>454</v>
      </c>
      <c r="D22" s="22">
        <v>468</v>
      </c>
      <c r="E22" s="22">
        <f t="shared" si="0"/>
        <v>14</v>
      </c>
      <c r="F22" s="41">
        <f t="shared" si="1"/>
        <v>3.0837004405286344E-2</v>
      </c>
      <c r="G22" s="42">
        <f>D22/'2012'!$D$4</f>
        <v>1.1398303990819007E-4</v>
      </c>
    </row>
    <row r="23" spans="1:7" ht="13.5" thickBot="1" x14ac:dyDescent="0.25">
      <c r="B23" s="51" t="s">
        <v>247</v>
      </c>
      <c r="C23" s="24">
        <v>511</v>
      </c>
      <c r="D23" s="24">
        <v>409</v>
      </c>
      <c r="E23" s="24">
        <f t="shared" si="0"/>
        <v>-102</v>
      </c>
      <c r="F23" s="43">
        <f t="shared" si="1"/>
        <v>-0.19960861056751467</v>
      </c>
      <c r="G23" s="44">
        <f>D23/'2012'!$D$4</f>
        <v>9.9613383167627642E-5</v>
      </c>
    </row>
    <row r="24" spans="1:7" x14ac:dyDescent="0.2">
      <c r="B24" s="71"/>
      <c r="C24" s="71"/>
      <c r="D24" s="71"/>
    </row>
    <row r="25" spans="1:7" x14ac:dyDescent="0.2">
      <c r="B25" s="71"/>
      <c r="C25" s="71"/>
      <c r="D25" s="71"/>
    </row>
    <row r="27" spans="1:7" x14ac:dyDescent="0.2">
      <c r="B27" s="58" t="s">
        <v>214</v>
      </c>
    </row>
    <row r="28" spans="1:7" x14ac:dyDescent="0.2">
      <c r="B28" s="138"/>
      <c r="C28" s="138"/>
      <c r="D28" s="138"/>
      <c r="E28" s="138"/>
      <c r="F28" s="138"/>
      <c r="G28" s="138"/>
    </row>
  </sheetData>
  <mergeCells count="2">
    <mergeCell ref="B28:G28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267</v>
      </c>
      <c r="C2" s="132" t="s">
        <v>268</v>
      </c>
    </row>
    <row r="3" spans="2:3" ht="64.5" customHeight="1" x14ac:dyDescent="0.2">
      <c r="B3" s="124" t="s">
        <v>279</v>
      </c>
      <c r="C3" s="127" t="s">
        <v>269</v>
      </c>
    </row>
    <row r="4" spans="2:3" ht="64.5" customHeight="1" x14ac:dyDescent="0.2">
      <c r="B4" s="124" t="s">
        <v>280</v>
      </c>
      <c r="C4" s="128" t="s">
        <v>270</v>
      </c>
    </row>
    <row r="5" spans="2:3" ht="20.25" customHeight="1" x14ac:dyDescent="0.2">
      <c r="B5" s="125" t="s">
        <v>272</v>
      </c>
      <c r="C5" s="129" t="s">
        <v>271</v>
      </c>
    </row>
    <row r="6" spans="2:3" ht="27.75" x14ac:dyDescent="0.2">
      <c r="B6" s="125" t="s">
        <v>273</v>
      </c>
      <c r="C6" s="130" t="s">
        <v>274</v>
      </c>
    </row>
    <row r="7" spans="2:3" ht="51" x14ac:dyDescent="0.2">
      <c r="B7" s="126" t="s">
        <v>275</v>
      </c>
      <c r="C7" s="131" t="s">
        <v>282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2024-05-23T08:38:09Z</dcterms:modified>
</cp:coreProperties>
</file>