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Passengers and Flights July" sheetId="11" r:id="rId1"/>
    <sheet name="Passengers and Flights 7 Months" sheetId="12" r:id="rId2"/>
    <sheet name="Passengers and Flights 2021" sheetId="7" r:id="rId3"/>
    <sheet name="Passengers &amp; Flights by Months" sheetId="9" r:id="rId4"/>
  </sheets>
  <calcPr calcId="152511"/>
</workbook>
</file>

<file path=xl/calcChain.xml><?xml version="1.0" encoding="utf-8"?>
<calcChain xmlns="http://schemas.openxmlformats.org/spreadsheetml/2006/main">
  <c r="H17" i="9" l="1"/>
  <c r="D17" i="9"/>
  <c r="F19" i="12"/>
  <c r="F20" i="12"/>
  <c r="F9" i="12"/>
  <c r="F10" i="12"/>
  <c r="F19" i="11"/>
  <c r="F20" i="11"/>
  <c r="F9" i="11"/>
  <c r="F10" i="11"/>
  <c r="E20" i="12" l="1"/>
  <c r="E19" i="12"/>
  <c r="F18" i="12"/>
  <c r="E18" i="12"/>
  <c r="F17" i="12"/>
  <c r="E17" i="12"/>
  <c r="F16" i="12"/>
  <c r="E16" i="12"/>
  <c r="D15" i="12"/>
  <c r="F15" i="12" s="1"/>
  <c r="C15" i="12"/>
  <c r="E10" i="12"/>
  <c r="E9" i="12"/>
  <c r="F8" i="12"/>
  <c r="E8" i="12"/>
  <c r="F7" i="12"/>
  <c r="E7" i="12"/>
  <c r="F6" i="12"/>
  <c r="E6" i="12"/>
  <c r="D5" i="12"/>
  <c r="F5" i="12" s="1"/>
  <c r="C5" i="12"/>
  <c r="E15" i="12" l="1"/>
  <c r="E5" i="12"/>
  <c r="E20" i="11"/>
  <c r="E19" i="11"/>
  <c r="F18" i="11"/>
  <c r="E18" i="11"/>
  <c r="F17" i="11"/>
  <c r="E17" i="11"/>
  <c r="F16" i="11"/>
  <c r="E16" i="11"/>
  <c r="D15" i="11"/>
  <c r="C15" i="11"/>
  <c r="E10" i="11"/>
  <c r="E9" i="11"/>
  <c r="F8" i="11"/>
  <c r="E8" i="11"/>
  <c r="F7" i="11"/>
  <c r="E7" i="11"/>
  <c r="F6" i="11"/>
  <c r="E6" i="11"/>
  <c r="D5" i="11"/>
  <c r="F5" i="11" s="1"/>
  <c r="C5" i="11"/>
  <c r="C17" i="9"/>
  <c r="G17" i="9"/>
  <c r="C5" i="7"/>
  <c r="D5" i="7"/>
  <c r="E6" i="7"/>
  <c r="F6" i="7"/>
  <c r="E7" i="7"/>
  <c r="F7" i="7"/>
  <c r="E8" i="7"/>
  <c r="F8" i="7"/>
  <c r="E9" i="7"/>
  <c r="F9" i="7"/>
  <c r="E10" i="7"/>
  <c r="F10" i="7"/>
  <c r="C15" i="7"/>
  <c r="D15" i="7"/>
  <c r="E16" i="7"/>
  <c r="F16" i="7"/>
  <c r="E17" i="7"/>
  <c r="F17" i="7"/>
  <c r="E18" i="7"/>
  <c r="F18" i="7"/>
  <c r="E19" i="7"/>
  <c r="F19" i="7"/>
  <c r="E20" i="7"/>
  <c r="F20" i="7"/>
  <c r="E15" i="7"/>
  <c r="E5" i="7"/>
  <c r="F5" i="7"/>
  <c r="F15" i="7"/>
  <c r="F15" i="11" l="1"/>
  <c r="E5" i="11"/>
  <c r="E15" i="11"/>
</calcChain>
</file>

<file path=xl/sharedStrings.xml><?xml version="1.0" encoding="utf-8"?>
<sst xmlns="http://schemas.openxmlformats.org/spreadsheetml/2006/main" count="100" uniqueCount="28">
  <si>
    <t>Source: Georgian Civil Aviation Agency</t>
  </si>
  <si>
    <t>Ambrolauri Airport</t>
  </si>
  <si>
    <t>Mestia Queen Tamar Airport</t>
  </si>
  <si>
    <t>Kutaisi International Airport</t>
  </si>
  <si>
    <t>Batumi International Airport</t>
  </si>
  <si>
    <t>Tbilisi International Airport</t>
  </si>
  <si>
    <t>Total</t>
  </si>
  <si>
    <t>Change %</t>
  </si>
  <si>
    <t xml:space="preserve">Change </t>
  </si>
  <si>
    <t>Airports</t>
  </si>
  <si>
    <t>Flights</t>
  </si>
  <si>
    <t>Passengers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</si>
  <si>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</si>
  <si>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</si>
  <si>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</si>
  <si>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</si>
  <si>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</si>
  <si>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</si>
  <si>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</si>
  <si>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</si>
  <si>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</si>
  <si>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</si>
  <si>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</si>
  <si>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</si>
  <si>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2021: 7 Months</t>
  </si>
  <si>
    <t>2022: 7 Months</t>
  </si>
  <si>
    <t>2021: July</t>
  </si>
  <si>
    <t>2022: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</si>
</sst>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>
      <alignment vertical="center"/>
    </xf>
    <xf numFmtId="43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164" fontId="0" fillId="0" borderId="0" xfId="8" applyNumberFormat="1" applyFont="1" applyFill="1" applyBorder="1" applyAlignment="1">
      <alignment horizontal="center" vertical="center"/>
    </xf>
    <xf numFmtId="3" fontId="8" fillId="2" borderId="0" xfId="7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8" applyNumberFormat="1" applyFont="1" applyFill="1" applyBorder="1" applyAlignment="1">
      <alignment horizontal="center" vertical="center"/>
    </xf>
    <xf numFmtId="3" fontId="8" fillId="2" borderId="1" xfId="7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3" fontId="1" fillId="5" borderId="1" xfId="7" applyNumberFormat="1" applyFont="1" applyFill="1" applyBorder="1" applyAlignment="1">
      <alignment horizontal="center"/>
    </xf>
    <xf numFmtId="164" fontId="1" fillId="5" borderId="1" xfId="8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</cellXfs>
  <cellStyles count="9">
    <cellStyle name="Comma" xfId="7" builtinId="3"/>
    <cellStyle name="Comma 2" xfId="2"/>
    <cellStyle name="Normal" xfId="0" builtinId="0"/>
    <cellStyle name="Normal 2" xfId="3"/>
    <cellStyle name="Normal 3" xfId="1"/>
    <cellStyle name="Percent" xfId="8" builtinId="5"/>
    <cellStyle name="Percent 2" xfId="5"/>
    <cellStyle name="Percent 3" xfId="6"/>
    <cellStyle name="Percent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tabSelected="1" workbookViewId="0">
      <selection activeCell="B3" sqref="B3:F3"/>
    </sheetView>
  </sheetViews>
  <sheetFormatPr defaultRowHeight="15" x14ac:dyDescent="0.25"/>
  <cols>
    <col min="1" max="1" width="9.140625" style="3"/>
    <col min="2" max="2" width="43.42578125" style="3" customWidth="1"/>
    <col min="3" max="3" width="21.140625" style="3" customWidth="1"/>
    <col min="4" max="4" width="18.7109375" style="3" customWidth="1"/>
    <col min="5" max="5" width="16.5703125" style="3" customWidth="1"/>
    <col min="6" max="6" width="16.7109375" style="3" customWidth="1"/>
    <col min="7" max="7" width="9.140625" style="3"/>
    <col min="8" max="8" width="10.7109375" style="3" bestFit="1" customWidth="1"/>
    <col min="9" max="9" width="12.28515625" style="3" bestFit="1" customWidth="1"/>
    <col min="10" max="10" width="9.140625" style="3"/>
    <col min="11" max="12" width="10.28515625" style="3" bestFit="1" customWidth="1"/>
    <col min="13" max="16384" width="9.140625" style="3"/>
  </cols>
  <sheetData>
    <row r="3" spans="2:6" ht="27" customHeight="1" x14ac:dyDescent="0.25">
      <c r="B3" s="24" t="s">
        <v>11</v>
      </c>
      <c r="C3" s="25"/>
      <c r="D3" s="25"/>
      <c r="E3" s="25"/>
      <c r="F3" s="26"/>
    </row>
    <row r="4" spans="2:6" ht="16.5" customHeight="1" x14ac:dyDescent="0.25">
      <c r="B4" s="20" t="s">
        <v>9</v>
      </c>
      <c r="C4" s="20" t="s">
        <v>26</v>
      </c>
      <c r="D4" s="20" t="s">
        <v>27</v>
      </c>
      <c r="E4" s="20" t="s">
        <v>8</v>
      </c>
      <c r="F4" s="20" t="s">
        <v>7</v>
      </c>
    </row>
    <row r="5" spans="2:6" x14ac:dyDescent="0.25">
      <c r="B5" s="21" t="s">
        <v>6</v>
      </c>
      <c r="C5" s="22">
        <f>SUM(C6:C10)</f>
        <v>399191</v>
      </c>
      <c r="D5" s="22">
        <f>SUM(D6:D10)</f>
        <v>544773</v>
      </c>
      <c r="E5" s="22">
        <f t="shared" ref="E5:E10" si="0">D5-C5</f>
        <v>145582</v>
      </c>
      <c r="F5" s="23">
        <f t="shared" ref="F5:F10" si="1">D5/C5-1</f>
        <v>0.36469259076482174</v>
      </c>
    </row>
    <row r="6" spans="2:6" x14ac:dyDescent="0.25">
      <c r="B6" s="1" t="s">
        <v>5</v>
      </c>
      <c r="C6" s="9">
        <v>246640</v>
      </c>
      <c r="D6" s="9">
        <v>352754</v>
      </c>
      <c r="E6" s="9">
        <f t="shared" si="0"/>
        <v>106114</v>
      </c>
      <c r="F6" s="8">
        <f t="shared" si="1"/>
        <v>0.43023840415180015</v>
      </c>
    </row>
    <row r="7" spans="2:6" x14ac:dyDescent="0.25">
      <c r="B7" s="1" t="s">
        <v>4</v>
      </c>
      <c r="C7" s="9">
        <v>109341</v>
      </c>
      <c r="D7" s="9">
        <v>96970</v>
      </c>
      <c r="E7" s="9">
        <f t="shared" si="0"/>
        <v>-12371</v>
      </c>
      <c r="F7" s="8">
        <f t="shared" si="1"/>
        <v>-0.11314145654420571</v>
      </c>
    </row>
    <row r="8" spans="2:6" x14ac:dyDescent="0.25">
      <c r="B8" s="1" t="s">
        <v>3</v>
      </c>
      <c r="C8" s="9">
        <v>42162</v>
      </c>
      <c r="D8" s="9">
        <v>93614</v>
      </c>
      <c r="E8" s="9">
        <f t="shared" si="0"/>
        <v>51452</v>
      </c>
      <c r="F8" s="8">
        <f t="shared" si="1"/>
        <v>1.2203405910535552</v>
      </c>
    </row>
    <row r="9" spans="2:6" x14ac:dyDescent="0.25">
      <c r="B9" s="1" t="s">
        <v>2</v>
      </c>
      <c r="C9" s="9">
        <v>778</v>
      </c>
      <c r="D9" s="9">
        <v>1022</v>
      </c>
      <c r="E9" s="9">
        <f t="shared" si="0"/>
        <v>244</v>
      </c>
      <c r="F9" s="8">
        <f t="shared" si="1"/>
        <v>0.31362467866323906</v>
      </c>
    </row>
    <row r="10" spans="2:6" x14ac:dyDescent="0.25">
      <c r="B10" s="10" t="s">
        <v>1</v>
      </c>
      <c r="C10" s="9">
        <v>270</v>
      </c>
      <c r="D10" s="9">
        <v>413</v>
      </c>
      <c r="E10" s="9">
        <f t="shared" si="0"/>
        <v>143</v>
      </c>
      <c r="F10" s="8">
        <f t="shared" si="1"/>
        <v>0.52962962962962967</v>
      </c>
    </row>
    <row r="11" spans="2:6" x14ac:dyDescent="0.25">
      <c r="C11" s="11"/>
      <c r="D11" s="11"/>
      <c r="E11" s="11"/>
    </row>
    <row r="13" spans="2:6" ht="24.75" customHeight="1" x14ac:dyDescent="0.25">
      <c r="B13" s="24" t="s">
        <v>10</v>
      </c>
      <c r="C13" s="25"/>
      <c r="D13" s="25"/>
      <c r="E13" s="25"/>
      <c r="F13" s="26"/>
    </row>
    <row r="14" spans="2:6" ht="15.75" customHeight="1" x14ac:dyDescent="0.25">
      <c r="B14" s="20" t="s">
        <v>9</v>
      </c>
      <c r="C14" s="20" t="s">
        <v>26</v>
      </c>
      <c r="D14" s="20" t="s">
        <v>27</v>
      </c>
      <c r="E14" s="20" t="s">
        <v>8</v>
      </c>
      <c r="F14" s="20" t="s">
        <v>7</v>
      </c>
    </row>
    <row r="15" spans="2:6" x14ac:dyDescent="0.25">
      <c r="B15" s="21" t="s">
        <v>6</v>
      </c>
      <c r="C15" s="22">
        <f>SUM(C16:C20)</f>
        <v>2102</v>
      </c>
      <c r="D15" s="22">
        <f>SUM(D16:D20)</f>
        <v>2340</v>
      </c>
      <c r="E15" s="22">
        <f t="shared" ref="E15:E20" si="2">D15-C15</f>
        <v>238</v>
      </c>
      <c r="F15" s="23">
        <f t="shared" ref="F15:F20" si="3">D15/C15-1</f>
        <v>0.11322549952426253</v>
      </c>
    </row>
    <row r="16" spans="2:6" x14ac:dyDescent="0.25">
      <c r="B16" s="1" t="s">
        <v>5</v>
      </c>
      <c r="C16" s="9">
        <v>1366</v>
      </c>
      <c r="D16" s="9">
        <v>1556</v>
      </c>
      <c r="E16" s="9">
        <f t="shared" si="2"/>
        <v>190</v>
      </c>
      <c r="F16" s="8">
        <f t="shared" si="3"/>
        <v>0.13909224011713039</v>
      </c>
    </row>
    <row r="17" spans="2:6" x14ac:dyDescent="0.25">
      <c r="B17" s="1" t="s">
        <v>4</v>
      </c>
      <c r="C17" s="9">
        <v>516</v>
      </c>
      <c r="D17" s="9">
        <v>413</v>
      </c>
      <c r="E17" s="9">
        <f t="shared" si="2"/>
        <v>-103</v>
      </c>
      <c r="F17" s="8">
        <f t="shared" si="3"/>
        <v>-0.19961240310077522</v>
      </c>
    </row>
    <row r="18" spans="2:6" x14ac:dyDescent="0.25">
      <c r="B18" s="1" t="s">
        <v>3</v>
      </c>
      <c r="C18" s="9">
        <v>185</v>
      </c>
      <c r="D18" s="9">
        <v>327</v>
      </c>
      <c r="E18" s="9">
        <f t="shared" si="2"/>
        <v>142</v>
      </c>
      <c r="F18" s="8">
        <f t="shared" si="3"/>
        <v>0.7675675675675675</v>
      </c>
    </row>
    <row r="19" spans="2:6" x14ac:dyDescent="0.25">
      <c r="B19" s="1" t="s">
        <v>2</v>
      </c>
      <c r="C19" s="9">
        <v>26</v>
      </c>
      <c r="D19" s="9">
        <v>31</v>
      </c>
      <c r="E19" s="9">
        <f t="shared" si="2"/>
        <v>5</v>
      </c>
      <c r="F19" s="8">
        <f t="shared" si="3"/>
        <v>0.19230769230769229</v>
      </c>
    </row>
    <row r="20" spans="2:6" x14ac:dyDescent="0.25">
      <c r="B20" s="10" t="s">
        <v>1</v>
      </c>
      <c r="C20" s="9">
        <v>9</v>
      </c>
      <c r="D20" s="9">
        <v>13</v>
      </c>
      <c r="E20" s="9">
        <f t="shared" si="2"/>
        <v>4</v>
      </c>
      <c r="F20" s="8">
        <f t="shared" si="3"/>
        <v>0.44444444444444442</v>
      </c>
    </row>
    <row r="21" spans="2:6" x14ac:dyDescent="0.25">
      <c r="B21" s="7"/>
      <c r="C21" s="6"/>
      <c r="D21" s="6"/>
      <c r="E21" s="6"/>
      <c r="F21" s="5"/>
    </row>
    <row r="23" spans="2:6" x14ac:dyDescent="0.25">
      <c r="B23" s="27" t="s">
        <v>0</v>
      </c>
      <c r="C23" s="27"/>
      <c r="D23" s="4"/>
      <c r="E23" s="17"/>
    </row>
  </sheetData>
  <mergeCells count="3">
    <mergeCell ref="B3:F3"/>
    <mergeCell ref="B13:F13"/>
    <mergeCell ref="B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workbookViewId="0">
      <selection activeCell="B3" sqref="B3:F3"/>
    </sheetView>
  </sheetViews>
  <sheetFormatPr defaultRowHeight="15" x14ac:dyDescent="0.25"/>
  <cols>
    <col min="1" max="1" width="9.140625" style="3"/>
    <col min="2" max="2" width="43.42578125" style="3" customWidth="1"/>
    <col min="3" max="3" width="21.140625" style="3" customWidth="1"/>
    <col min="4" max="4" width="18.7109375" style="3" customWidth="1"/>
    <col min="5" max="5" width="16.5703125" style="3" customWidth="1"/>
    <col min="6" max="6" width="16.7109375" style="3" customWidth="1"/>
    <col min="7" max="7" width="9.140625" style="3"/>
    <col min="8" max="8" width="10.7109375" style="3" bestFit="1" customWidth="1"/>
    <col min="9" max="9" width="12.28515625" style="3" bestFit="1" customWidth="1"/>
    <col min="10" max="10" width="9.140625" style="3"/>
    <col min="11" max="12" width="10.28515625" style="3" bestFit="1" customWidth="1"/>
    <col min="13" max="16384" width="9.140625" style="3"/>
  </cols>
  <sheetData>
    <row r="3" spans="2:6" ht="27" customHeight="1" x14ac:dyDescent="0.25">
      <c r="B3" s="24" t="s">
        <v>11</v>
      </c>
      <c r="C3" s="25"/>
      <c r="D3" s="25"/>
      <c r="E3" s="25"/>
      <c r="F3" s="26"/>
    </row>
    <row r="4" spans="2:6" ht="16.5" customHeight="1" x14ac:dyDescent="0.25">
      <c r="B4" s="20" t="s">
        <v>9</v>
      </c>
      <c r="C4" s="20" t="s">
        <v>24</v>
      </c>
      <c r="D4" s="20" t="s">
        <v>25</v>
      </c>
      <c r="E4" s="20" t="s">
        <v>8</v>
      </c>
      <c r="F4" s="20" t="s">
        <v>7</v>
      </c>
    </row>
    <row r="5" spans="2:6" x14ac:dyDescent="0.25">
      <c r="B5" s="21" t="s">
        <v>6</v>
      </c>
      <c r="C5" s="22">
        <f>SUM(C6:C10)</f>
        <v>991001</v>
      </c>
      <c r="D5" s="22">
        <f>SUM(D6:D10)</f>
        <v>2256494</v>
      </c>
      <c r="E5" s="22">
        <f t="shared" ref="E5:E10" si="0">D5-C5</f>
        <v>1265493</v>
      </c>
      <c r="F5" s="23">
        <f t="shared" ref="F5:F10" si="1">D5/C5-1</f>
        <v>1.2769845842738805</v>
      </c>
    </row>
    <row r="6" spans="2:6" x14ac:dyDescent="0.25">
      <c r="B6" s="1" t="s">
        <v>5</v>
      </c>
      <c r="C6" s="9">
        <v>684213</v>
      </c>
      <c r="D6" s="9">
        <v>1515931</v>
      </c>
      <c r="E6" s="9">
        <f t="shared" si="0"/>
        <v>831718</v>
      </c>
      <c r="F6" s="8">
        <f t="shared" si="1"/>
        <v>1.2155834513521375</v>
      </c>
    </row>
    <row r="7" spans="2:6" x14ac:dyDescent="0.25">
      <c r="B7" s="1" t="s">
        <v>4</v>
      </c>
      <c r="C7" s="9">
        <v>231242</v>
      </c>
      <c r="D7" s="9">
        <v>313032</v>
      </c>
      <c r="E7" s="9">
        <f t="shared" si="0"/>
        <v>81790</v>
      </c>
      <c r="F7" s="8">
        <f t="shared" si="1"/>
        <v>0.3536987225504018</v>
      </c>
    </row>
    <row r="8" spans="2:6" x14ac:dyDescent="0.25">
      <c r="B8" s="1" t="s">
        <v>3</v>
      </c>
      <c r="C8" s="9">
        <v>72983</v>
      </c>
      <c r="D8" s="9">
        <v>422000</v>
      </c>
      <c r="E8" s="9">
        <f t="shared" si="0"/>
        <v>349017</v>
      </c>
      <c r="F8" s="8">
        <f t="shared" si="1"/>
        <v>4.7821684501870303</v>
      </c>
    </row>
    <row r="9" spans="2:6" x14ac:dyDescent="0.25">
      <c r="B9" s="1" t="s">
        <v>2</v>
      </c>
      <c r="C9" s="9">
        <v>1910</v>
      </c>
      <c r="D9" s="9">
        <v>4234</v>
      </c>
      <c r="E9" s="9">
        <f t="shared" si="0"/>
        <v>2324</v>
      </c>
      <c r="F9" s="8">
        <f t="shared" si="1"/>
        <v>1.2167539267015708</v>
      </c>
    </row>
    <row r="10" spans="2:6" x14ac:dyDescent="0.25">
      <c r="B10" s="10" t="s">
        <v>1</v>
      </c>
      <c r="C10" s="9">
        <v>653</v>
      </c>
      <c r="D10" s="9">
        <v>1297</v>
      </c>
      <c r="E10" s="9">
        <f t="shared" si="0"/>
        <v>644</v>
      </c>
      <c r="F10" s="8">
        <f t="shared" si="1"/>
        <v>0.98621745788667692</v>
      </c>
    </row>
    <row r="11" spans="2:6" x14ac:dyDescent="0.25">
      <c r="C11" s="11"/>
      <c r="D11" s="11"/>
      <c r="E11" s="11"/>
    </row>
    <row r="13" spans="2:6" ht="24.75" customHeight="1" x14ac:dyDescent="0.25">
      <c r="B13" s="24" t="s">
        <v>10</v>
      </c>
      <c r="C13" s="25"/>
      <c r="D13" s="25"/>
      <c r="E13" s="25"/>
      <c r="F13" s="26"/>
    </row>
    <row r="14" spans="2:6" ht="15.75" customHeight="1" x14ac:dyDescent="0.25">
      <c r="B14" s="20" t="s">
        <v>9</v>
      </c>
      <c r="C14" s="20" t="s">
        <v>24</v>
      </c>
      <c r="D14" s="20" t="s">
        <v>25</v>
      </c>
      <c r="E14" s="20" t="s">
        <v>8</v>
      </c>
      <c r="F14" s="20" t="s">
        <v>7</v>
      </c>
    </row>
    <row r="15" spans="2:6" x14ac:dyDescent="0.25">
      <c r="B15" s="21" t="s">
        <v>6</v>
      </c>
      <c r="C15" s="22">
        <f>SUM(C16:C20)</f>
        <v>6753</v>
      </c>
      <c r="D15" s="22">
        <f>SUM(D16:D20)</f>
        <v>11257</v>
      </c>
      <c r="E15" s="22">
        <f t="shared" ref="E15:E20" si="2">D15-C15</f>
        <v>4504</v>
      </c>
      <c r="F15" s="23">
        <f t="shared" ref="F15:F20" si="3">D15/C15-1</f>
        <v>0.66696283133422174</v>
      </c>
    </row>
    <row r="16" spans="2:6" x14ac:dyDescent="0.25">
      <c r="B16" s="1" t="s">
        <v>5</v>
      </c>
      <c r="C16" s="9">
        <v>4996</v>
      </c>
      <c r="D16" s="9">
        <v>7910</v>
      </c>
      <c r="E16" s="9">
        <f t="shared" si="2"/>
        <v>2914</v>
      </c>
      <c r="F16" s="8">
        <f t="shared" si="3"/>
        <v>0.58326661329063256</v>
      </c>
    </row>
    <row r="17" spans="2:6" x14ac:dyDescent="0.25">
      <c r="B17" s="1" t="s">
        <v>4</v>
      </c>
      <c r="C17" s="9">
        <v>1215</v>
      </c>
      <c r="D17" s="9">
        <v>1482</v>
      </c>
      <c r="E17" s="9">
        <f t="shared" si="2"/>
        <v>267</v>
      </c>
      <c r="F17" s="8">
        <f t="shared" si="3"/>
        <v>0.219753086419753</v>
      </c>
    </row>
    <row r="18" spans="2:6" x14ac:dyDescent="0.25">
      <c r="B18" s="1" t="s">
        <v>3</v>
      </c>
      <c r="C18" s="9">
        <v>420</v>
      </c>
      <c r="D18" s="9">
        <v>1664</v>
      </c>
      <c r="E18" s="9">
        <f t="shared" si="2"/>
        <v>1244</v>
      </c>
      <c r="F18" s="8">
        <f t="shared" si="3"/>
        <v>2.961904761904762</v>
      </c>
    </row>
    <row r="19" spans="2:6" x14ac:dyDescent="0.25">
      <c r="B19" s="1" t="s">
        <v>2</v>
      </c>
      <c r="C19" s="9">
        <v>74</v>
      </c>
      <c r="D19" s="9">
        <v>143</v>
      </c>
      <c r="E19" s="9">
        <f t="shared" si="2"/>
        <v>69</v>
      </c>
      <c r="F19" s="8">
        <f t="shared" si="3"/>
        <v>0.93243243243243246</v>
      </c>
    </row>
    <row r="20" spans="2:6" x14ac:dyDescent="0.25">
      <c r="B20" s="10" t="s">
        <v>1</v>
      </c>
      <c r="C20" s="9">
        <v>48</v>
      </c>
      <c r="D20" s="9">
        <v>58</v>
      </c>
      <c r="E20" s="9">
        <f t="shared" si="2"/>
        <v>10</v>
      </c>
      <c r="F20" s="8">
        <f t="shared" si="3"/>
        <v>0.20833333333333326</v>
      </c>
    </row>
    <row r="21" spans="2:6" x14ac:dyDescent="0.25">
      <c r="B21" s="7"/>
      <c r="C21" s="6"/>
      <c r="D21" s="6"/>
      <c r="E21" s="6"/>
      <c r="F21" s="5"/>
    </row>
    <row r="23" spans="2:6" x14ac:dyDescent="0.25">
      <c r="B23" s="27" t="s">
        <v>0</v>
      </c>
      <c r="C23" s="27"/>
      <c r="D23" s="4"/>
      <c r="E23" s="18"/>
    </row>
  </sheetData>
  <mergeCells count="3">
    <mergeCell ref="B3:F3"/>
    <mergeCell ref="B13:F13"/>
    <mergeCell ref="B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workbookViewId="0">
      <selection activeCell="B3" sqref="B3:F3"/>
    </sheetView>
  </sheetViews>
  <sheetFormatPr defaultRowHeight="15" x14ac:dyDescent="0.25"/>
  <cols>
    <col min="1" max="1" width="9.140625" style="3"/>
    <col min="2" max="2" width="43.42578125" style="3" customWidth="1"/>
    <col min="3" max="3" width="21.140625" style="3" customWidth="1"/>
    <col min="4" max="4" width="18.7109375" style="3" customWidth="1"/>
    <col min="5" max="5" width="16.5703125" style="3" customWidth="1"/>
    <col min="6" max="6" width="16.7109375" style="3" customWidth="1"/>
    <col min="7" max="7" width="9.140625" style="3"/>
    <col min="8" max="8" width="10.7109375" style="3" bestFit="1" customWidth="1"/>
    <col min="9" max="9" width="12.28515625" style="3" bestFit="1" customWidth="1"/>
    <col min="10" max="10" width="9.140625" style="3"/>
    <col min="11" max="12" width="10.28515625" style="3" bestFit="1" customWidth="1"/>
    <col min="13" max="16384" width="9.140625" style="3"/>
  </cols>
  <sheetData>
    <row r="3" spans="2:6" ht="27" customHeight="1" x14ac:dyDescent="0.25">
      <c r="B3" s="24" t="s">
        <v>11</v>
      </c>
      <c r="C3" s="25"/>
      <c r="D3" s="25"/>
      <c r="E3" s="25"/>
      <c r="F3" s="26"/>
    </row>
    <row r="4" spans="2:6" ht="16.5" customHeight="1" x14ac:dyDescent="0.25">
      <c r="B4" s="20" t="s">
        <v>9</v>
      </c>
      <c r="C4" s="20">
        <v>2020</v>
      </c>
      <c r="D4" s="20">
        <v>2021</v>
      </c>
      <c r="E4" s="20" t="s">
        <v>8</v>
      </c>
      <c r="F4" s="20" t="s">
        <v>7</v>
      </c>
    </row>
    <row r="5" spans="2:6" x14ac:dyDescent="0.25">
      <c r="B5" s="21" t="s">
        <v>6</v>
      </c>
      <c r="C5" s="22">
        <f>SUM(C6:C10)</f>
        <v>829787</v>
      </c>
      <c r="D5" s="22">
        <f>SUM(D6:D10)</f>
        <v>2489368</v>
      </c>
      <c r="E5" s="22">
        <f t="shared" ref="E5:E10" si="0">D5-C5</f>
        <v>1659581</v>
      </c>
      <c r="F5" s="23">
        <f t="shared" ref="F5:F10" si="1">D5/C5-1</f>
        <v>2.0000084358998151</v>
      </c>
    </row>
    <row r="6" spans="2:6" x14ac:dyDescent="0.25">
      <c r="B6" s="1" t="s">
        <v>5</v>
      </c>
      <c r="C6" s="9">
        <v>590123</v>
      </c>
      <c r="D6" s="9">
        <v>1683696</v>
      </c>
      <c r="E6" s="9">
        <f t="shared" si="0"/>
        <v>1093573</v>
      </c>
      <c r="F6" s="8">
        <f t="shared" si="1"/>
        <v>1.8531272294081065</v>
      </c>
    </row>
    <row r="7" spans="2:6" x14ac:dyDescent="0.25">
      <c r="B7" s="1" t="s">
        <v>4</v>
      </c>
      <c r="C7" s="9">
        <v>51412</v>
      </c>
      <c r="D7" s="9">
        <v>516017</v>
      </c>
      <c r="E7" s="9">
        <f t="shared" si="0"/>
        <v>464605</v>
      </c>
      <c r="F7" s="8">
        <f t="shared" si="1"/>
        <v>9.0368980004668167</v>
      </c>
    </row>
    <row r="8" spans="2:6" x14ac:dyDescent="0.25">
      <c r="B8" s="1" t="s">
        <v>3</v>
      </c>
      <c r="C8" s="9">
        <v>183873</v>
      </c>
      <c r="D8" s="9">
        <v>282514</v>
      </c>
      <c r="E8" s="9">
        <f t="shared" si="0"/>
        <v>98641</v>
      </c>
      <c r="F8" s="8">
        <f t="shared" si="1"/>
        <v>0.53646266716701207</v>
      </c>
    </row>
    <row r="9" spans="2:6" x14ac:dyDescent="0.25">
      <c r="B9" s="1" t="s">
        <v>2</v>
      </c>
      <c r="C9" s="9">
        <v>3165</v>
      </c>
      <c r="D9" s="9">
        <v>5141</v>
      </c>
      <c r="E9" s="9">
        <f t="shared" si="0"/>
        <v>1976</v>
      </c>
      <c r="F9" s="8">
        <f t="shared" si="1"/>
        <v>0.62432859399684038</v>
      </c>
    </row>
    <row r="10" spans="2:6" x14ac:dyDescent="0.25">
      <c r="B10" s="10" t="s">
        <v>1</v>
      </c>
      <c r="C10" s="9">
        <v>1214</v>
      </c>
      <c r="D10" s="9">
        <v>2000</v>
      </c>
      <c r="E10" s="9">
        <f t="shared" si="0"/>
        <v>786</v>
      </c>
      <c r="F10" s="8">
        <f t="shared" si="1"/>
        <v>0.64744645799011535</v>
      </c>
    </row>
    <row r="11" spans="2:6" x14ac:dyDescent="0.25">
      <c r="C11" s="11"/>
      <c r="D11" s="11"/>
      <c r="E11" s="11"/>
    </row>
    <row r="13" spans="2:6" ht="24.75" customHeight="1" x14ac:dyDescent="0.25">
      <c r="B13" s="24" t="s">
        <v>10</v>
      </c>
      <c r="C13" s="25"/>
      <c r="D13" s="25"/>
      <c r="E13" s="25"/>
      <c r="F13" s="26"/>
    </row>
    <row r="14" spans="2:6" ht="15.75" customHeight="1" x14ac:dyDescent="0.25">
      <c r="B14" s="20" t="s">
        <v>9</v>
      </c>
      <c r="C14" s="20">
        <v>2020</v>
      </c>
      <c r="D14" s="20">
        <v>2021</v>
      </c>
      <c r="E14" s="20" t="s">
        <v>8</v>
      </c>
      <c r="F14" s="20" t="s">
        <v>7</v>
      </c>
    </row>
    <row r="15" spans="2:6" x14ac:dyDescent="0.25">
      <c r="B15" s="21" t="s">
        <v>6</v>
      </c>
      <c r="C15" s="22">
        <f>SUM(C16:C20)</f>
        <v>7133</v>
      </c>
      <c r="D15" s="22">
        <f>SUM(D16:D20)</f>
        <v>15009</v>
      </c>
      <c r="E15" s="22">
        <f t="shared" ref="E15:E20" si="2">D15-C15</f>
        <v>7876</v>
      </c>
      <c r="F15" s="23">
        <f t="shared" ref="F15:F20" si="3">D15/C15-1</f>
        <v>1.104163745969438</v>
      </c>
    </row>
    <row r="16" spans="2:6" x14ac:dyDescent="0.25">
      <c r="B16" s="1" t="s">
        <v>5</v>
      </c>
      <c r="C16" s="9">
        <v>5578</v>
      </c>
      <c r="D16" s="9">
        <v>10802</v>
      </c>
      <c r="E16" s="9">
        <f t="shared" si="2"/>
        <v>5224</v>
      </c>
      <c r="F16" s="8">
        <f t="shared" si="3"/>
        <v>0.93653639297239155</v>
      </c>
    </row>
    <row r="17" spans="2:6" x14ac:dyDescent="0.25">
      <c r="B17" s="1" t="s">
        <v>4</v>
      </c>
      <c r="C17" s="9">
        <v>452</v>
      </c>
      <c r="D17" s="9">
        <v>2604</v>
      </c>
      <c r="E17" s="9">
        <f t="shared" si="2"/>
        <v>2152</v>
      </c>
      <c r="F17" s="8">
        <f t="shared" si="3"/>
        <v>4.7610619469026547</v>
      </c>
    </row>
    <row r="18" spans="2:6" x14ac:dyDescent="0.25">
      <c r="B18" s="1" t="s">
        <v>3</v>
      </c>
      <c r="C18" s="9">
        <v>902</v>
      </c>
      <c r="D18" s="9">
        <v>1335</v>
      </c>
      <c r="E18" s="9">
        <f t="shared" si="2"/>
        <v>433</v>
      </c>
      <c r="F18" s="8">
        <f t="shared" si="3"/>
        <v>0.48004434589800438</v>
      </c>
    </row>
    <row r="19" spans="2:6" x14ac:dyDescent="0.25">
      <c r="B19" s="1" t="s">
        <v>2</v>
      </c>
      <c r="C19" s="9">
        <v>136</v>
      </c>
      <c r="D19" s="9">
        <v>175</v>
      </c>
      <c r="E19" s="9">
        <f t="shared" si="2"/>
        <v>39</v>
      </c>
      <c r="F19" s="8">
        <f t="shared" si="3"/>
        <v>0.28676470588235303</v>
      </c>
    </row>
    <row r="20" spans="2:6" x14ac:dyDescent="0.25">
      <c r="B20" s="10" t="s">
        <v>1</v>
      </c>
      <c r="C20" s="9">
        <v>65</v>
      </c>
      <c r="D20" s="9">
        <v>93</v>
      </c>
      <c r="E20" s="9">
        <f t="shared" si="2"/>
        <v>28</v>
      </c>
      <c r="F20" s="8">
        <f t="shared" si="3"/>
        <v>0.43076923076923079</v>
      </c>
    </row>
    <row r="21" spans="2:6" x14ac:dyDescent="0.25">
      <c r="B21" s="7"/>
      <c r="C21" s="6"/>
      <c r="D21" s="6"/>
      <c r="E21" s="6"/>
      <c r="F21" s="5"/>
    </row>
    <row r="23" spans="2:6" x14ac:dyDescent="0.25">
      <c r="B23" s="27" t="s">
        <v>0</v>
      </c>
      <c r="C23" s="27"/>
      <c r="D23" s="4"/>
      <c r="E23" s="2"/>
    </row>
  </sheetData>
  <mergeCells count="3">
    <mergeCell ref="B3:F3"/>
    <mergeCell ref="B13:F13"/>
    <mergeCell ref="B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1"/>
  <sheetViews>
    <sheetView workbookViewId="0">
      <selection activeCell="B3" sqref="B3:D3"/>
    </sheetView>
  </sheetViews>
  <sheetFormatPr defaultRowHeight="15" x14ac:dyDescent="0.25"/>
  <cols>
    <col min="1" max="1" width="9.140625" style="3"/>
    <col min="2" max="2" width="23.28515625" style="3" customWidth="1"/>
    <col min="3" max="4" width="14.7109375" style="3" customWidth="1"/>
    <col min="5" max="5" width="9.140625" style="3"/>
    <col min="6" max="6" width="24.28515625" style="3" customWidth="1"/>
    <col min="7" max="7" width="13.5703125" style="3" customWidth="1"/>
    <col min="8" max="8" width="14.85546875" style="3" customWidth="1"/>
    <col min="9" max="16384" width="9.140625" style="3"/>
  </cols>
  <sheetData>
    <row r="3" spans="2:8" ht="26.25" customHeight="1" x14ac:dyDescent="0.25">
      <c r="B3" s="28" t="s">
        <v>11</v>
      </c>
      <c r="C3" s="28"/>
      <c r="D3" s="28"/>
      <c r="E3" s="11"/>
      <c r="F3" s="28" t="s">
        <v>10</v>
      </c>
      <c r="G3" s="28"/>
      <c r="H3" s="28"/>
    </row>
    <row r="4" spans="2:8" ht="25.5" customHeight="1" x14ac:dyDescent="0.25">
      <c r="B4" s="21"/>
      <c r="C4" s="21">
        <v>2021</v>
      </c>
      <c r="D4" s="21">
        <v>2022</v>
      </c>
      <c r="E4" s="11"/>
      <c r="F4" s="21"/>
      <c r="G4" s="21">
        <v>2021</v>
      </c>
      <c r="H4" s="21">
        <v>2022</v>
      </c>
    </row>
    <row r="5" spans="2:8" x14ac:dyDescent="0.25">
      <c r="B5" s="1" t="s">
        <v>23</v>
      </c>
      <c r="C5" s="16">
        <v>16903</v>
      </c>
      <c r="D5" s="16">
        <v>229003</v>
      </c>
      <c r="E5" s="11"/>
      <c r="F5" s="1" t="s">
        <v>23</v>
      </c>
      <c r="G5" s="16">
        <v>305</v>
      </c>
      <c r="H5" s="16">
        <v>1324</v>
      </c>
    </row>
    <row r="6" spans="2:8" x14ac:dyDescent="0.25">
      <c r="B6" s="1" t="s">
        <v>22</v>
      </c>
      <c r="C6" s="16">
        <v>25934</v>
      </c>
      <c r="D6" s="16">
        <v>213950</v>
      </c>
      <c r="E6" s="11"/>
      <c r="F6" s="1" t="s">
        <v>22</v>
      </c>
      <c r="G6" s="16">
        <v>388</v>
      </c>
      <c r="H6" s="16">
        <v>1163</v>
      </c>
    </row>
    <row r="7" spans="2:8" x14ac:dyDescent="0.25">
      <c r="B7" s="1" t="s">
        <v>21</v>
      </c>
      <c r="C7" s="16">
        <v>61986</v>
      </c>
      <c r="D7" s="16">
        <v>255726</v>
      </c>
      <c r="E7" s="11"/>
      <c r="F7" s="1" t="s">
        <v>21</v>
      </c>
      <c r="G7" s="16">
        <v>600</v>
      </c>
      <c r="H7" s="16">
        <v>1491</v>
      </c>
    </row>
    <row r="8" spans="2:8" x14ac:dyDescent="0.25">
      <c r="B8" s="1" t="s">
        <v>20</v>
      </c>
      <c r="C8" s="16">
        <v>104531</v>
      </c>
      <c r="D8" s="16">
        <v>266442</v>
      </c>
      <c r="E8" s="11"/>
      <c r="F8" s="1" t="s">
        <v>20</v>
      </c>
      <c r="G8" s="16">
        <v>770</v>
      </c>
      <c r="H8" s="16">
        <v>1421</v>
      </c>
    </row>
    <row r="9" spans="2:8" x14ac:dyDescent="0.25">
      <c r="B9" s="1" t="s">
        <v>19</v>
      </c>
      <c r="C9" s="16">
        <v>150181</v>
      </c>
      <c r="D9" s="16">
        <v>358989</v>
      </c>
      <c r="E9" s="11"/>
      <c r="F9" s="1" t="s">
        <v>19</v>
      </c>
      <c r="G9" s="16">
        <v>1111</v>
      </c>
      <c r="H9" s="16">
        <v>1722</v>
      </c>
    </row>
    <row r="10" spans="2:8" x14ac:dyDescent="0.25">
      <c r="B10" s="1" t="s">
        <v>18</v>
      </c>
      <c r="C10" s="16">
        <v>232275</v>
      </c>
      <c r="D10" s="16">
        <v>387611</v>
      </c>
      <c r="E10" s="11"/>
      <c r="F10" s="1" t="s">
        <v>18</v>
      </c>
      <c r="G10" s="16">
        <v>1477</v>
      </c>
      <c r="H10" s="16">
        <v>1796</v>
      </c>
    </row>
    <row r="11" spans="2:8" x14ac:dyDescent="0.25">
      <c r="B11" s="1" t="s">
        <v>17</v>
      </c>
      <c r="C11" s="16">
        <v>399191</v>
      </c>
      <c r="D11" s="16">
        <v>544773</v>
      </c>
      <c r="E11" s="11"/>
      <c r="F11" s="1" t="s">
        <v>17</v>
      </c>
      <c r="G11" s="16">
        <v>2102</v>
      </c>
      <c r="H11" s="16">
        <v>2340</v>
      </c>
    </row>
    <row r="12" spans="2:8" x14ac:dyDescent="0.25">
      <c r="B12" s="1" t="s">
        <v>16</v>
      </c>
      <c r="C12" s="16"/>
      <c r="D12" s="16"/>
      <c r="E12" s="11"/>
      <c r="F12" s="1" t="s">
        <v>16</v>
      </c>
      <c r="G12" s="16"/>
      <c r="H12" s="16"/>
    </row>
    <row r="13" spans="2:8" x14ac:dyDescent="0.25">
      <c r="B13" s="1" t="s">
        <v>15</v>
      </c>
      <c r="C13" s="16"/>
      <c r="D13" s="16"/>
      <c r="E13" s="11"/>
      <c r="F13" s="1" t="s">
        <v>15</v>
      </c>
      <c r="G13" s="16"/>
      <c r="H13" s="16"/>
    </row>
    <row r="14" spans="2:8" x14ac:dyDescent="0.25">
      <c r="B14" s="1" t="s">
        <v>14</v>
      </c>
      <c r="C14" s="16"/>
      <c r="D14" s="16"/>
      <c r="E14" s="11"/>
      <c r="F14" s="1" t="s">
        <v>14</v>
      </c>
      <c r="G14" s="16"/>
      <c r="H14" s="16"/>
    </row>
    <row r="15" spans="2:8" x14ac:dyDescent="0.25">
      <c r="B15" s="1" t="s">
        <v>13</v>
      </c>
      <c r="C15" s="16"/>
      <c r="D15" s="16"/>
      <c r="E15" s="11"/>
      <c r="F15" s="1" t="s">
        <v>13</v>
      </c>
      <c r="G15" s="16"/>
      <c r="H15" s="16"/>
    </row>
    <row r="16" spans="2:8" x14ac:dyDescent="0.25">
      <c r="B16" s="1" t="s">
        <v>12</v>
      </c>
      <c r="C16" s="16"/>
      <c r="D16" s="16"/>
      <c r="E16" s="11"/>
      <c r="F16" s="1" t="s">
        <v>12</v>
      </c>
      <c r="G16" s="16"/>
      <c r="H16" s="16"/>
    </row>
    <row r="17" spans="2:8" x14ac:dyDescent="0.25">
      <c r="B17" s="15" t="s">
        <v>6</v>
      </c>
      <c r="C17" s="14">
        <f>SUM(C5:C16)</f>
        <v>991001</v>
      </c>
      <c r="D17" s="14">
        <f>SUM(D5:D16)</f>
        <v>2256494</v>
      </c>
      <c r="E17" s="11"/>
      <c r="F17" s="15" t="s">
        <v>6</v>
      </c>
      <c r="G17" s="14">
        <f>SUM(G5:G16)</f>
        <v>6753</v>
      </c>
      <c r="H17" s="14">
        <f>SUM(H5:H16)</f>
        <v>11257</v>
      </c>
    </row>
    <row r="18" spans="2:8" x14ac:dyDescent="0.25">
      <c r="B18" s="13"/>
      <c r="C18" s="7"/>
      <c r="D18" s="7"/>
      <c r="E18" s="11"/>
      <c r="F18" s="11"/>
      <c r="G18" s="11"/>
    </row>
    <row r="19" spans="2:8" x14ac:dyDescent="0.25">
      <c r="C19" s="12"/>
      <c r="D19" s="12"/>
    </row>
    <row r="20" spans="2:8" x14ac:dyDescent="0.25">
      <c r="B20" s="19" t="s">
        <v>0</v>
      </c>
      <c r="C20" s="4"/>
      <c r="D20" s="4"/>
    </row>
    <row r="21" spans="2:8" x14ac:dyDescent="0.25">
      <c r="C21" s="12"/>
      <c r="D21" s="12"/>
    </row>
  </sheetData>
  <mergeCells count="2">
    <mergeCell ref="F3:H3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Passengers and Flights July</vt:lpstr>
      <vt:lpstr>Passengers and Flights 7 Months</vt:lpstr>
      <vt:lpstr>Passengers and Flights 2021</vt:lpstr>
      <vt:lpstr>Passengers &amp; Flights by Months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2022-08-30T13:21:46Z</dcterms:modified>
</cp:coreProperties>
</file>