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5345" windowHeight="6105"/>
  </bookViews>
  <sheets>
    <sheet name="2021 August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I223" i="1" l="1"/>
  <c r="I234" i="1" l="1"/>
  <c r="H234" i="1"/>
  <c r="I233" i="1"/>
  <c r="H233" i="1"/>
  <c r="I232" i="1"/>
  <c r="H232" i="1"/>
  <c r="I229" i="1"/>
  <c r="H229" i="1"/>
  <c r="H228" i="1"/>
  <c r="I227" i="1"/>
  <c r="H227" i="1"/>
  <c r="I225" i="1"/>
  <c r="H225" i="1"/>
  <c r="H222" i="1"/>
  <c r="I221" i="1"/>
  <c r="H221" i="1"/>
  <c r="I220" i="1"/>
  <c r="H220" i="1"/>
  <c r="H219" i="1"/>
  <c r="H216" i="1"/>
  <c r="H215" i="1"/>
  <c r="H213" i="1"/>
  <c r="H211" i="1"/>
  <c r="H209" i="1"/>
  <c r="I208" i="1"/>
  <c r="H208" i="1"/>
  <c r="H206" i="1"/>
  <c r="H204" i="1"/>
  <c r="I201" i="1"/>
  <c r="H201" i="1"/>
  <c r="H200" i="1"/>
  <c r="I199" i="1"/>
  <c r="H199" i="1"/>
  <c r="H197" i="1"/>
  <c r="H196" i="1"/>
  <c r="H194" i="1"/>
  <c r="H192" i="1"/>
  <c r="H191" i="1"/>
  <c r="H190" i="1"/>
  <c r="H189" i="1"/>
  <c r="H186" i="1"/>
  <c r="I184" i="1"/>
  <c r="H184" i="1"/>
  <c r="H182" i="1"/>
  <c r="H181" i="1"/>
  <c r="I180" i="1"/>
  <c r="H180" i="1"/>
  <c r="H179" i="1"/>
  <c r="H178" i="1"/>
  <c r="H177" i="1"/>
  <c r="H176" i="1"/>
  <c r="H173" i="1"/>
  <c r="I172" i="1"/>
  <c r="H172" i="1"/>
  <c r="H171" i="1"/>
  <c r="I170" i="1"/>
  <c r="H170" i="1"/>
  <c r="H169" i="1"/>
  <c r="H168" i="1"/>
  <c r="H167" i="1"/>
  <c r="H166" i="1"/>
  <c r="I165" i="1"/>
  <c r="H165" i="1"/>
  <c r="I164" i="1"/>
  <c r="H164" i="1"/>
  <c r="I163" i="1"/>
  <c r="H163" i="1"/>
  <c r="H162" i="1"/>
  <c r="I161" i="1"/>
  <c r="H161" i="1"/>
  <c r="H160" i="1"/>
  <c r="H158" i="1"/>
  <c r="H157" i="1"/>
  <c r="H156" i="1"/>
  <c r="I155" i="1"/>
  <c r="H155" i="1"/>
  <c r="H154" i="1"/>
  <c r="I153" i="1"/>
  <c r="H153" i="1"/>
  <c r="H152" i="1"/>
  <c r="I151" i="1"/>
  <c r="H151" i="1"/>
  <c r="H150" i="1"/>
  <c r="H149" i="1"/>
  <c r="H147" i="1"/>
  <c r="I146" i="1"/>
  <c r="H146" i="1"/>
  <c r="H145" i="1"/>
  <c r="H144" i="1"/>
  <c r="I143" i="1"/>
  <c r="H143" i="1"/>
  <c r="I142" i="1"/>
  <c r="H142" i="1"/>
  <c r="H140" i="1"/>
  <c r="I139" i="1"/>
  <c r="H139" i="1"/>
  <c r="H133" i="1"/>
  <c r="I129" i="1"/>
  <c r="H129" i="1"/>
  <c r="H125" i="1"/>
  <c r="I124" i="1"/>
  <c r="H124" i="1"/>
  <c r="H121" i="1"/>
  <c r="I120" i="1"/>
  <c r="H120" i="1"/>
  <c r="H119" i="1"/>
  <c r="H118" i="1"/>
  <c r="I117" i="1"/>
  <c r="H117" i="1"/>
  <c r="H116" i="1"/>
  <c r="H112" i="1"/>
  <c r="H111" i="1"/>
  <c r="H109" i="1"/>
  <c r="H108" i="1"/>
  <c r="H105" i="1"/>
  <c r="I104" i="1"/>
  <c r="H104" i="1"/>
  <c r="H103" i="1"/>
  <c r="I102" i="1"/>
  <c r="H102" i="1"/>
  <c r="H101" i="1"/>
  <c r="I100" i="1"/>
  <c r="H100" i="1"/>
  <c r="H94" i="1"/>
  <c r="H93" i="1"/>
  <c r="I92" i="1"/>
  <c r="H92" i="1"/>
  <c r="H91" i="1"/>
  <c r="H90" i="1"/>
  <c r="H89" i="1"/>
  <c r="H85" i="1"/>
  <c r="H84" i="1"/>
  <c r="H79" i="1"/>
  <c r="H78" i="1"/>
  <c r="H76" i="1"/>
  <c r="I75" i="1"/>
  <c r="H75" i="1"/>
  <c r="H74" i="1"/>
  <c r="H73" i="1"/>
  <c r="I71" i="1"/>
  <c r="I69" i="1"/>
  <c r="H69" i="1"/>
  <c r="I61" i="1"/>
  <c r="H61" i="1"/>
  <c r="I60" i="1"/>
  <c r="H60" i="1"/>
  <c r="H59" i="1"/>
  <c r="I58" i="1"/>
  <c r="H58" i="1"/>
  <c r="H57" i="1"/>
  <c r="I56" i="1"/>
  <c r="H56" i="1"/>
  <c r="I55" i="1"/>
  <c r="H55" i="1"/>
  <c r="I54" i="1"/>
  <c r="H54" i="1"/>
  <c r="I53" i="1"/>
  <c r="H53" i="1"/>
  <c r="I51" i="1"/>
  <c r="H51" i="1"/>
  <c r="H50" i="1"/>
  <c r="I49" i="1"/>
  <c r="H49" i="1"/>
  <c r="H48" i="1"/>
  <c r="I47" i="1"/>
  <c r="H47" i="1"/>
  <c r="I46" i="1"/>
  <c r="H46" i="1"/>
  <c r="H45" i="1"/>
  <c r="I44" i="1"/>
  <c r="H44" i="1"/>
  <c r="I43" i="1"/>
  <c r="H43" i="1"/>
  <c r="H42" i="1"/>
  <c r="I41" i="1"/>
  <c r="H41" i="1"/>
  <c r="I40" i="1"/>
  <c r="H40" i="1"/>
  <c r="I39" i="1"/>
  <c r="H39" i="1"/>
  <c r="H38" i="1"/>
  <c r="I37" i="1"/>
  <c r="H37" i="1"/>
  <c r="I16" i="11"/>
  <c r="I17" i="11"/>
  <c r="I18" i="11"/>
  <c r="I19" i="11"/>
  <c r="I20" i="11"/>
  <c r="I21" i="11"/>
  <c r="I22" i="11"/>
  <c r="I195" i="1" l="1"/>
  <c r="I67" i="1"/>
  <c r="H67" i="1"/>
  <c r="I32" i="1" l="1"/>
  <c r="H32" i="1"/>
  <c r="I31" i="1"/>
  <c r="H31" i="1"/>
  <c r="I98" i="1"/>
  <c r="H98" i="1"/>
  <c r="H97" i="1"/>
  <c r="I96" i="1"/>
  <c r="H96" i="1"/>
  <c r="I115" i="1"/>
  <c r="H115" i="1"/>
  <c r="J12" i="2"/>
  <c r="J13" i="2"/>
  <c r="J14" i="2"/>
  <c r="J15" i="2"/>
  <c r="I6" i="11"/>
  <c r="I7" i="11"/>
  <c r="I8" i="11"/>
  <c r="I9" i="11"/>
  <c r="I10" i="11"/>
  <c r="I11" i="11"/>
  <c r="I12" i="11"/>
  <c r="I13" i="11"/>
  <c r="I14" i="11"/>
  <c r="J29" i="16"/>
  <c r="J30" i="16"/>
  <c r="J31" i="16"/>
  <c r="J32" i="16"/>
  <c r="J33" i="16"/>
  <c r="J21" i="16"/>
  <c r="J22" i="16"/>
  <c r="H64" i="1" l="1"/>
  <c r="I64" i="1"/>
  <c r="I65" i="1"/>
  <c r="H65" i="1"/>
  <c r="I63" i="1"/>
  <c r="H63" i="1"/>
  <c r="H9" i="12" l="1"/>
  <c r="I9" i="12"/>
  <c r="I35" i="1" l="1"/>
  <c r="I34" i="1"/>
  <c r="I33" i="1"/>
  <c r="I30" i="1"/>
  <c r="I29" i="1"/>
  <c r="D5" i="16" l="1"/>
  <c r="E5" i="16"/>
  <c r="F5" i="16"/>
  <c r="K9" i="15" l="1"/>
  <c r="K6" i="15"/>
  <c r="K7" i="15"/>
  <c r="K8" i="15"/>
  <c r="K10" i="15"/>
  <c r="K5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H24" i="11"/>
  <c r="G24" i="11"/>
  <c r="F24" i="11"/>
  <c r="H23" i="11"/>
  <c r="G23" i="11"/>
  <c r="H22" i="11"/>
  <c r="G21" i="11"/>
  <c r="F21" i="11"/>
  <c r="H20" i="11"/>
  <c r="G20" i="11"/>
  <c r="F20" i="11"/>
  <c r="H19" i="11"/>
  <c r="G19" i="11"/>
  <c r="H18" i="11"/>
  <c r="G17" i="11"/>
  <c r="F17" i="11"/>
  <c r="H16" i="11"/>
  <c r="G16" i="11"/>
  <c r="F16" i="11"/>
  <c r="H15" i="11"/>
  <c r="G15" i="11"/>
  <c r="H14" i="11"/>
  <c r="G13" i="11"/>
  <c r="F13" i="11"/>
  <c r="H12" i="11"/>
  <c r="G12" i="11"/>
  <c r="F12" i="11"/>
  <c r="H11" i="11"/>
  <c r="G11" i="11"/>
  <c r="H10" i="11"/>
  <c r="G9" i="11"/>
  <c r="F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I8" i="16"/>
  <c r="I33" i="16"/>
  <c r="H33" i="16"/>
  <c r="G33" i="16"/>
  <c r="I32" i="16"/>
  <c r="H32" i="16"/>
  <c r="G32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D5" i="3"/>
  <c r="F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5" i="2"/>
  <c r="J5" i="2"/>
  <c r="I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F30" i="1"/>
  <c r="G30" i="1"/>
  <c r="H30" i="1"/>
  <c r="F31" i="1"/>
  <c r="G31" i="1"/>
  <c r="F32" i="1"/>
  <c r="G32" i="1"/>
  <c r="F33" i="1"/>
  <c r="G33" i="1"/>
  <c r="H33" i="1"/>
  <c r="F34" i="1"/>
  <c r="G34" i="1"/>
  <c r="H34" i="1"/>
  <c r="F35" i="1"/>
  <c r="G35" i="1"/>
  <c r="H35" i="1"/>
  <c r="F36" i="1"/>
  <c r="G36" i="1"/>
  <c r="H36" i="1"/>
  <c r="I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H52" i="1"/>
  <c r="I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H62" i="1"/>
  <c r="I62" i="1"/>
  <c r="F63" i="1"/>
  <c r="G63" i="1"/>
  <c r="F64" i="1"/>
  <c r="G64" i="1"/>
  <c r="F65" i="1"/>
  <c r="G65" i="1"/>
  <c r="F66" i="1"/>
  <c r="G66" i="1"/>
  <c r="H66" i="1"/>
  <c r="I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H87" i="1"/>
  <c r="I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H95" i="1"/>
  <c r="I95" i="1"/>
  <c r="F96" i="1"/>
  <c r="G96" i="1"/>
  <c r="F97" i="1"/>
  <c r="G97" i="1"/>
  <c r="F98" i="1"/>
  <c r="G98" i="1"/>
  <c r="F99" i="1"/>
  <c r="G99" i="1"/>
  <c r="H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H113" i="1"/>
  <c r="I113" i="1"/>
  <c r="F114" i="1"/>
  <c r="G114" i="1"/>
  <c r="H114" i="1"/>
  <c r="I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H122" i="1"/>
  <c r="I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H138" i="1"/>
  <c r="I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H148" i="1"/>
  <c r="I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H159" i="1"/>
  <c r="I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H174" i="1"/>
  <c r="I174" i="1"/>
  <c r="F175" i="1"/>
  <c r="G175" i="1"/>
  <c r="H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H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H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H218" i="1"/>
  <c r="I218" i="1"/>
  <c r="F219" i="1"/>
  <c r="G219" i="1"/>
  <c r="F220" i="1"/>
  <c r="G220" i="1"/>
  <c r="F221" i="1"/>
  <c r="G221" i="1"/>
  <c r="F222" i="1"/>
  <c r="G222" i="1"/>
  <c r="F223" i="1"/>
  <c r="G223" i="1"/>
  <c r="H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H231" i="1"/>
  <c r="I231" i="1"/>
  <c r="F232" i="1"/>
  <c r="G232" i="1"/>
  <c r="F233" i="1"/>
  <c r="G233" i="1"/>
  <c r="F234" i="1"/>
  <c r="G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I5" i="3" l="1"/>
  <c r="G5" i="3"/>
  <c r="J10" i="3"/>
  <c r="I8" i="3"/>
  <c r="J8" i="3"/>
  <c r="J6" i="3"/>
  <c r="J7" i="3"/>
  <c r="J5" i="3"/>
  <c r="H9" i="15"/>
  <c r="I8" i="15"/>
  <c r="J9" i="15"/>
  <c r="I5" i="15"/>
  <c r="F6" i="11"/>
  <c r="F10" i="11"/>
  <c r="F14" i="11"/>
  <c r="F18" i="11"/>
  <c r="F22" i="11"/>
  <c r="G6" i="11"/>
  <c r="F7" i="11"/>
  <c r="H9" i="11"/>
  <c r="G10" i="11"/>
  <c r="F11" i="11"/>
  <c r="H13" i="11"/>
  <c r="G14" i="11"/>
  <c r="F15" i="11"/>
  <c r="H17" i="11"/>
  <c r="G18" i="11"/>
  <c r="F19" i="11"/>
  <c r="H21" i="11"/>
  <c r="G22" i="11"/>
  <c r="F23" i="11"/>
  <c r="H25" i="11"/>
  <c r="G5" i="8"/>
  <c r="G8" i="3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<sst xmlns="http://schemas.openxmlformats.org/spreadsheetml/2006/main" count="415" uniqueCount="304">
  <si>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</si>
  <si>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</si>
  <si>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</si>
  <si>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</si>
  <si>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</si>
  <si>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</si>
  <si>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</si>
  <si>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</si>
  <si>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</si>
  <si>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</si>
  <si>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</si>
  <si>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</si>
  <si>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</si>
  <si>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</si>
  <si>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</si>
  <si>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</si>
  <si>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</si>
  <si>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</si>
  <si>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</si>
  <si>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</si>
  <si>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</si>
  <si>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</si>
  <si>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</si>
  <si>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</si>
  <si>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</si>
  <si>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</si>
  <si>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</si>
  <si>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</si>
  <si>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</si>
  <si>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</si>
  <si>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</si>
  <si>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</si>
  <si>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</si>
  <si>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</si>
  <si>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</si>
  <si>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</si>
  <si>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</si>
  <si>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</si>
  <si>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</si>
  <si>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</si>
  <si>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</si>
  <si>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</si>
  <si>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</si>
  <si>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</si>
  <si>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</si>
  <si>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</si>
  <si>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</si>
  <si>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</si>
  <si>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</si>
  <si>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</si>
  <si>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</si>
  <si>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</si>
  <si>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</si>
  <si>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</si>
  <si>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</si>
  <si>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</si>
  <si>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</si>
  <si>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</si>
  <si>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</si>
  <si>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</si>
  <si>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</si>
  <si>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</si>
  <si>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</si>
  <si>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</si>
  <si>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</si>
  <si>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</si>
  <si>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</si>
  <si>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</si>
  <si>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</si>
  <si>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</si>
  <si>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</si>
  <si>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</si>
  <si>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</si>
  <si>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</si>
  <si>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</si>
  <si>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</si>
  <si>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</si>
  <si>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</si>
  <si>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</si>
  <si>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</si>
  <si>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</si>
  <si>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</si>
  <si>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</si>
  <si>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</si>
  <si>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</si>
  <si>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</si>
  <si>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</si>
  <si>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</si>
  <si>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</si>
  <si>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</si>
  <si>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</si>
  <si>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</si>
  <si>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</si>
  <si>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</si>
  <si>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</si>
  <si>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</si>
  <si>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</si>
  <si>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</si>
  <si>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</si>
  <si>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</si>
  <si>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</si>
  <si>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</si>
  <si>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</si>
  <si>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</si>
  <si>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</si>
  <si>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</si>
  <si>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</si>
  <si>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</si>
  <si>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</si>
  <si>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</si>
  <si>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</si>
  <si>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</si>
  <si>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</si>
  <si>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</si>
  <si>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</si>
  <si>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</si>
  <si>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</si>
  <si>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</si>
  <si>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</si>
  <si>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</si>
  <si>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</si>
  <si>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</si>
  <si>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</si>
  <si>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</si>
  <si>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</si>
  <si>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</si>
  <si>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</si>
  <si>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</si>
  <si>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</si>
  <si>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</si>
  <si>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</si>
  <si>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</si>
  <si>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</si>
  <si>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</si>
  <si>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</si>
  <si>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</si>
  <si>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</si>
  <si>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</si>
  <si>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</si>
  <si>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</si>
  <si>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</si>
  <si>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</si>
  <si>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</si>
  <si>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</si>
  <si>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</si>
  <si>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</si>
  <si>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</si>
  <si>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</si>
  <si>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</si>
  <si>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</si>
  <si>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</si>
  <si>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</si>
  <si>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</si>
  <si>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</si>
  <si>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</si>
  <si>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</si>
  <si>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</si>
  <si>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</si>
  <si>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</si>
  <si>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</si>
  <si>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</si>
  <si>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</si>
  <si>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</si>
  <si>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</si>
  <si>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</si>
  <si>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</si>
  <si>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</si>
  <si>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</si>
  <si>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</si>
  <si>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</si>
  <si>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</si>
  <si>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</si>
  <si>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</si>
  <si>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</si>
  <si>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</si>
  <si>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</si>
  <si>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</si>
  <si>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</si>
  <si>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</si>
  <si>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</si>
  <si>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</si>
  <si>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</si>
  <si>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</si>
  <si>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</si>
  <si>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</si>
  <si>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</si>
  <si>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</si>
  <si>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</si>
  <si>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</si>
  <si>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</si>
  <si>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</si>
  <si>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</si>
  <si>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</si>
  <si>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</si>
  <si>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</si>
  <si>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</si>
  <si>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</si>
  <si>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</si>
  <si>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</si>
  <si>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</si>
  <si>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</si>
  <si>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</si>
  <si>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</si>
  <si>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</si>
  <si>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</si>
  <si>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</si>
  <si>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</si>
  <si>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</si>
  <si>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</si>
  <si>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</si>
  <si>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</si>
  <si>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</si>
  <si>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</si>
  <si>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</si>
  <si>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</si>
  <si>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</si>
  <si>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</si>
  <si>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</si>
  <si>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</si>
  <si>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</si>
  <si>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</si>
  <si>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</si>
  <si>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</si>
  <si>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</si>
  <si>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</si>
  <si>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</si>
  <si>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</si>
  <si>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</si>
  <si>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</si>
  <si>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</si>
  <si>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</si>
  <si>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</si>
  <si>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</si>
  <si>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</si>
  <si>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</si>
  <si>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</si>
  <si>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</si>
  <si>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</si>
  <si>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</si>
  <si>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</si>
  <si>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</si>
  <si>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</si>
  <si>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</si>
  <si>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</si>
  <si>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</si>
  <si>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</si>
  <si>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</si>
  <si>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</si>
  <si>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</si>
  <si>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</si>
  <si>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</si>
  <si>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</si>
  <si>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</si>
  <si>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</si>
  <si>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</si>
  <si>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</si>
  <si>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</si>
  <si>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</si>
  <si>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</si>
  <si>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</si>
  <si>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</si>
  <si>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</si>
  <si>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</si>
  <si>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</si>
  <si>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</si>
  <si>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</si>
  <si>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</si>
  <si>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</si>
  <si>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</si>
  <si>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</si>
  <si>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</si>
  <si>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</si>
  <si>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</si>
  <si>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</si>
  <si>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</si>
  <si>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</si>
  <si>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</si>
  <si>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</si>
  <si>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</si>
  <si>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</si>
  <si>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</si>
  <si>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</si>
  <si>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</si>
  <si>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</si>
  <si>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</si>
  <si>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</si>
  <si>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</si>
  <si>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</si>
  <si>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</si>
  <si>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</si>
  <si>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</si>
  <si>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</si>
  <si>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</si>
  <si>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</si>
  <si>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</si>
  <si>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</si>
  <si>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</si>
  <si>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</si>
  <si>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</si>
  <si>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</si>
  <si>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U S A</t>
  </si>
  <si>
    <t>2019: August</t>
  </si>
  <si>
    <t>2020: August</t>
  </si>
  <si>
    <t>2021: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</si>
</sst>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21" fillId="8" borderId="29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1" fillId="8" borderId="51" xfId="7" applyNumberFormat="1" applyFont="1" applyFill="1" applyBorder="1" applyAlignment="1">
      <alignment horizontal="center" vertical="center" wrapText="1"/>
    </xf>
    <xf numFmtId="164" fontId="17" fillId="10" borderId="31" xfId="3" applyNumberFormat="1" applyFont="1" applyFill="1" applyBorder="1" applyAlignment="1">
      <alignment horizontal="center" vertical="center" wrapText="1"/>
    </xf>
    <xf numFmtId="164" fontId="26" fillId="11" borderId="31" xfId="3" applyNumberFormat="1" applyFont="1" applyFill="1" applyBorder="1" applyAlignment="1">
      <alignment horizontal="center" vertical="center"/>
    </xf>
    <xf numFmtId="164" fontId="14" fillId="2" borderId="31" xfId="3" applyNumberFormat="1" applyFont="1" applyFill="1" applyBorder="1" applyAlignment="1">
      <alignment horizontal="center" vertical="center"/>
    </xf>
    <xf numFmtId="164" fontId="1" fillId="11" borderId="31" xfId="3" applyNumberFormat="1" applyFont="1" applyFill="1" applyBorder="1" applyAlignment="1">
      <alignment horizontal="center" vertical="center"/>
    </xf>
    <xf numFmtId="164" fontId="23" fillId="10" borderId="31" xfId="3" applyNumberFormat="1" applyFont="1" applyFill="1" applyBorder="1" applyAlignment="1">
      <alignment horizontal="center" vertical="center"/>
    </xf>
    <xf numFmtId="164" fontId="24" fillId="11" borderId="31" xfId="3" applyNumberFormat="1" applyFont="1" applyFill="1" applyBorder="1" applyAlignment="1">
      <alignment horizontal="center" vertical="center"/>
    </xf>
    <xf numFmtId="164" fontId="17" fillId="10" borderId="31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8.42578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30" customWidth="1"/>
    <col min="6" max="6" width="15.85546875" style="30" customWidth="1"/>
    <col min="7" max="7" width="16.28515625" style="6" customWidth="1"/>
    <col min="8" max="8" width="16.28515625" style="97" customWidth="1"/>
    <col min="9" max="9" width="14.28515625" style="97" customWidth="1"/>
    <col min="10" max="16384" width="9.140625" style="6"/>
  </cols>
  <sheetData>
    <row r="1" spans="1:9" s="30" customFormat="1" ht="35.25" customHeight="1" x14ac:dyDescent="0.2">
      <c r="B1" s="147" t="s">
        <v>0</v>
      </c>
      <c r="C1" s="104" t="s">
        <v>301</v>
      </c>
      <c r="D1" s="104" t="s">
        <v>302</v>
      </c>
      <c r="E1" s="104" t="s">
        <v>303</v>
      </c>
      <c r="F1" s="56" t="s">
        <v>296</v>
      </c>
      <c r="G1" s="56" t="s">
        <v>297</v>
      </c>
      <c r="H1" s="115" t="s">
        <v>298</v>
      </c>
      <c r="I1" s="96" t="s">
        <v>299</v>
      </c>
    </row>
    <row r="2" spans="1:9" s="30" customFormat="1" ht="31.5" customHeight="1" x14ac:dyDescent="0.2">
      <c r="B2" s="84" t="s">
        <v>263</v>
      </c>
      <c r="C2" s="78">
        <v>1358598</v>
      </c>
      <c r="D2" s="78">
        <v>48355</v>
      </c>
      <c r="E2" s="78">
        <v>308674</v>
      </c>
      <c r="F2" s="78">
        <f>E2-C2</f>
        <v>-1049924</v>
      </c>
      <c r="G2" s="78">
        <f>E2-D2</f>
        <v>260319</v>
      </c>
      <c r="H2" s="144">
        <f>E2/C2-1</f>
        <v>-0.77279960665332936</v>
      </c>
      <c r="I2" s="141">
        <f>E2/D2-1</f>
        <v>5.3834970530451862</v>
      </c>
    </row>
    <row r="3" spans="1:9" s="30" customFormat="1" ht="19.5" customHeight="1" x14ac:dyDescent="0.2">
      <c r="B3" s="85" t="s">
        <v>258</v>
      </c>
      <c r="C3" s="79">
        <v>272002</v>
      </c>
      <c r="D3" s="79">
        <v>4697</v>
      </c>
      <c r="E3" s="79">
        <v>42130</v>
      </c>
      <c r="F3" s="79">
        <f>E3-C3</f>
        <v>-229872</v>
      </c>
      <c r="G3" s="79">
        <f t="shared" ref="G3:G4" si="0">E3-D3</f>
        <v>37433</v>
      </c>
      <c r="H3" s="145">
        <f t="shared" ref="H3" si="1">E3/C3-1</f>
        <v>-0.84511143300416913</v>
      </c>
      <c r="I3" s="142">
        <f>E3/D3-1</f>
        <v>7.9695550351288063</v>
      </c>
    </row>
    <row r="4" spans="1:9" s="30" customFormat="1" ht="30.75" customHeight="1" x14ac:dyDescent="0.2">
      <c r="B4" s="86" t="s">
        <v>264</v>
      </c>
      <c r="C4" s="42">
        <v>1086596</v>
      </c>
      <c r="D4" s="42">
        <v>43658</v>
      </c>
      <c r="E4" s="42">
        <v>266544</v>
      </c>
      <c r="F4" s="42">
        <f>E4-C4</f>
        <v>-820052</v>
      </c>
      <c r="G4" s="42">
        <f t="shared" si="0"/>
        <v>222886</v>
      </c>
      <c r="H4" s="146">
        <f>E4/C4-1</f>
        <v>-0.75469815828513998</v>
      </c>
      <c r="I4" s="143">
        <f>E4/D4-1</f>
        <v>5.1052728022355582</v>
      </c>
    </row>
    <row r="5" spans="1:9" s="30" customFormat="1" ht="30.75" customHeight="1" x14ac:dyDescent="0.2">
      <c r="B5" s="87" t="s">
        <v>260</v>
      </c>
      <c r="C5" s="42"/>
      <c r="D5" s="42"/>
      <c r="E5" s="42"/>
      <c r="F5" s="42"/>
      <c r="G5" s="42"/>
      <c r="H5" s="116"/>
      <c r="I5" s="100"/>
    </row>
    <row r="6" spans="1:9" ht="15" customHeight="1" x14ac:dyDescent="0.2">
      <c r="B6" s="72" t="s">
        <v>3</v>
      </c>
      <c r="C6" s="43">
        <v>944706</v>
      </c>
      <c r="D6" s="43">
        <v>38702</v>
      </c>
      <c r="E6" s="43">
        <v>202092</v>
      </c>
      <c r="F6" s="43">
        <f>E6-C6</f>
        <v>-742614</v>
      </c>
      <c r="G6" s="43">
        <f>E6-D6</f>
        <v>163390</v>
      </c>
      <c r="H6" s="117">
        <f>E6/C6-1</f>
        <v>-0.78607947869495909</v>
      </c>
      <c r="I6" s="148">
        <f>E6/D6-1</f>
        <v>4.2217456462198335</v>
      </c>
    </row>
    <row r="7" spans="1:9" x14ac:dyDescent="0.2">
      <c r="B7" s="73" t="s">
        <v>217</v>
      </c>
      <c r="C7" s="74">
        <v>715486</v>
      </c>
      <c r="D7" s="74">
        <v>21280</v>
      </c>
      <c r="E7" s="74">
        <v>149242</v>
      </c>
      <c r="F7" s="74">
        <f t="shared" ref="F7:F70" si="2">E7-C7</f>
        <v>-566244</v>
      </c>
      <c r="G7" s="74">
        <f t="shared" ref="G7:G70" si="3">E7-D7</f>
        <v>127962</v>
      </c>
      <c r="H7" s="118">
        <f t="shared" ref="H7:H70" si="4">E7/C7-1</f>
        <v>-0.79141171175955927</v>
      </c>
      <c r="I7" s="149">
        <f t="shared" ref="I7:I67" si="5">E7/D7-1</f>
        <v>6.013251879699248</v>
      </c>
    </row>
    <row r="8" spans="1:9" s="13" customFormat="1" ht="12" x14ac:dyDescent="0.2">
      <c r="A8" s="99"/>
      <c r="B8" s="64" t="s">
        <v>144</v>
      </c>
      <c r="C8" s="44">
        <v>191817</v>
      </c>
      <c r="D8" s="44">
        <v>8721</v>
      </c>
      <c r="E8" s="44">
        <v>22733</v>
      </c>
      <c r="F8" s="44">
        <f t="shared" si="2"/>
        <v>-169084</v>
      </c>
      <c r="G8" s="44">
        <f t="shared" si="3"/>
        <v>14012</v>
      </c>
      <c r="H8" s="119">
        <f t="shared" si="4"/>
        <v>-0.88148599967677521</v>
      </c>
      <c r="I8" s="150">
        <f t="shared" si="5"/>
        <v>1.6066964797614953</v>
      </c>
    </row>
    <row r="9" spans="1:9" s="13" customFormat="1" ht="12" x14ac:dyDescent="0.2">
      <c r="B9" s="64" t="s">
        <v>139</v>
      </c>
      <c r="C9" s="44">
        <v>226133</v>
      </c>
      <c r="D9" s="44">
        <v>3757</v>
      </c>
      <c r="E9" s="44">
        <v>11181</v>
      </c>
      <c r="F9" s="44">
        <f t="shared" si="2"/>
        <v>-214952</v>
      </c>
      <c r="G9" s="44">
        <f t="shared" si="3"/>
        <v>7424</v>
      </c>
      <c r="H9" s="119">
        <f t="shared" si="4"/>
        <v>-0.95055564645584678</v>
      </c>
      <c r="I9" s="150">
        <f t="shared" si="5"/>
        <v>1.9760447165291457</v>
      </c>
    </row>
    <row r="10" spans="1:9" s="13" customFormat="1" ht="12" x14ac:dyDescent="0.2">
      <c r="B10" s="64" t="s">
        <v>140</v>
      </c>
      <c r="C10" s="44">
        <v>13844</v>
      </c>
      <c r="D10" s="44">
        <v>852</v>
      </c>
      <c r="E10" s="44">
        <v>13494</v>
      </c>
      <c r="F10" s="44">
        <f t="shared" si="2"/>
        <v>-350</v>
      </c>
      <c r="G10" s="44">
        <f t="shared" si="3"/>
        <v>12642</v>
      </c>
      <c r="H10" s="119">
        <f t="shared" si="4"/>
        <v>-2.5281710488298192E-2</v>
      </c>
      <c r="I10" s="150">
        <f t="shared" si="5"/>
        <v>14.838028169014084</v>
      </c>
    </row>
    <row r="11" spans="1:9" ht="15" customHeight="1" x14ac:dyDescent="0.2">
      <c r="B11" s="65" t="s">
        <v>2</v>
      </c>
      <c r="C11" s="44">
        <v>1252</v>
      </c>
      <c r="D11" s="44">
        <v>267</v>
      </c>
      <c r="E11" s="44">
        <v>332</v>
      </c>
      <c r="F11" s="44">
        <f t="shared" si="2"/>
        <v>-920</v>
      </c>
      <c r="G11" s="44">
        <f t="shared" si="3"/>
        <v>65</v>
      </c>
      <c r="H11" s="119">
        <f t="shared" si="4"/>
        <v>-0.73482428115015974</v>
      </c>
      <c r="I11" s="150">
        <f t="shared" si="5"/>
        <v>0.24344569288389506</v>
      </c>
    </row>
    <row r="12" spans="1:9" ht="15" customHeight="1" x14ac:dyDescent="0.2">
      <c r="B12" s="65" t="s">
        <v>11</v>
      </c>
      <c r="C12" s="44">
        <v>2574</v>
      </c>
      <c r="D12" s="44">
        <v>67</v>
      </c>
      <c r="E12" s="44">
        <v>1157</v>
      </c>
      <c r="F12" s="44">
        <f t="shared" si="2"/>
        <v>-1417</v>
      </c>
      <c r="G12" s="44">
        <f t="shared" si="3"/>
        <v>1090</v>
      </c>
      <c r="H12" s="119">
        <f t="shared" si="4"/>
        <v>-0.5505050505050505</v>
      </c>
      <c r="I12" s="150">
        <f t="shared" si="5"/>
        <v>16.268656716417912</v>
      </c>
    </row>
    <row r="13" spans="1:9" ht="15" customHeight="1" x14ac:dyDescent="0.2">
      <c r="B13" s="65" t="s">
        <v>4</v>
      </c>
      <c r="C13" s="44">
        <v>1485</v>
      </c>
      <c r="D13" s="44">
        <v>49</v>
      </c>
      <c r="E13" s="44">
        <v>1010</v>
      </c>
      <c r="F13" s="44">
        <f t="shared" si="2"/>
        <v>-475</v>
      </c>
      <c r="G13" s="44">
        <f t="shared" si="3"/>
        <v>961</v>
      </c>
      <c r="H13" s="119">
        <f t="shared" si="4"/>
        <v>-0.31986531986531985</v>
      </c>
      <c r="I13" s="150">
        <f t="shared" si="5"/>
        <v>19.612244897959183</v>
      </c>
    </row>
    <row r="14" spans="1:9" s="30" customFormat="1" ht="15" customHeight="1" x14ac:dyDescent="0.2">
      <c r="B14" s="65" t="s">
        <v>10</v>
      </c>
      <c r="C14" s="44">
        <v>1086</v>
      </c>
      <c r="D14" s="44">
        <v>6</v>
      </c>
      <c r="E14" s="44">
        <v>892</v>
      </c>
      <c r="F14" s="44">
        <f t="shared" si="2"/>
        <v>-194</v>
      </c>
      <c r="G14" s="44">
        <f t="shared" si="3"/>
        <v>886</v>
      </c>
      <c r="H14" s="119">
        <f t="shared" si="4"/>
        <v>-0.17863720073664824</v>
      </c>
      <c r="I14" s="150">
        <f t="shared" si="5"/>
        <v>147.66666666666666</v>
      </c>
    </row>
    <row r="15" spans="1:9" ht="15" customHeight="1" x14ac:dyDescent="0.2">
      <c r="B15" s="65" t="s">
        <v>148</v>
      </c>
      <c r="C15" s="44">
        <v>16107</v>
      </c>
      <c r="D15" s="44">
        <v>472</v>
      </c>
      <c r="E15" s="44">
        <v>12221</v>
      </c>
      <c r="F15" s="44">
        <f t="shared" si="2"/>
        <v>-3886</v>
      </c>
      <c r="G15" s="44">
        <f t="shared" si="3"/>
        <v>11749</v>
      </c>
      <c r="H15" s="119">
        <f t="shared" si="4"/>
        <v>-0.24126156329546156</v>
      </c>
      <c r="I15" s="150">
        <f t="shared" si="5"/>
        <v>24.891949152542374</v>
      </c>
    </row>
    <row r="16" spans="1:9" s="13" customFormat="1" ht="15" customHeight="1" x14ac:dyDescent="0.2">
      <c r="B16" s="64" t="s">
        <v>242</v>
      </c>
      <c r="C16" s="44">
        <v>1114</v>
      </c>
      <c r="D16" s="44">
        <v>138</v>
      </c>
      <c r="E16" s="44">
        <v>614</v>
      </c>
      <c r="F16" s="44">
        <f t="shared" si="2"/>
        <v>-500</v>
      </c>
      <c r="G16" s="44">
        <f t="shared" si="3"/>
        <v>476</v>
      </c>
      <c r="H16" s="119">
        <f t="shared" si="4"/>
        <v>-0.44883303411131059</v>
      </c>
      <c r="I16" s="150">
        <f t="shared" si="5"/>
        <v>3.4492753623188408</v>
      </c>
    </row>
    <row r="17" spans="2:9" ht="15" customHeight="1" x14ac:dyDescent="0.2">
      <c r="B17" s="65" t="s">
        <v>5</v>
      </c>
      <c r="C17" s="44">
        <v>2121</v>
      </c>
      <c r="D17" s="44">
        <v>193</v>
      </c>
      <c r="E17" s="44">
        <v>1457</v>
      </c>
      <c r="F17" s="44">
        <f t="shared" si="2"/>
        <v>-664</v>
      </c>
      <c r="G17" s="44">
        <f t="shared" si="3"/>
        <v>1264</v>
      </c>
      <c r="H17" s="119">
        <f t="shared" si="4"/>
        <v>-0.31305987741631303</v>
      </c>
      <c r="I17" s="150">
        <f t="shared" si="5"/>
        <v>6.5492227979274613</v>
      </c>
    </row>
    <row r="18" spans="2:9" ht="15" customHeight="1" x14ac:dyDescent="0.2">
      <c r="B18" s="65" t="s">
        <v>6</v>
      </c>
      <c r="C18" s="44">
        <v>2259</v>
      </c>
      <c r="D18" s="44">
        <v>37</v>
      </c>
      <c r="E18" s="44">
        <v>2043</v>
      </c>
      <c r="F18" s="44">
        <f t="shared" si="2"/>
        <v>-216</v>
      </c>
      <c r="G18" s="44">
        <f t="shared" si="3"/>
        <v>2006</v>
      </c>
      <c r="H18" s="119">
        <f t="shared" si="4"/>
        <v>-9.5617529880478114E-2</v>
      </c>
      <c r="I18" s="150">
        <f t="shared" si="5"/>
        <v>54.216216216216218</v>
      </c>
    </row>
    <row r="19" spans="2:9" s="13" customFormat="1" ht="15" customHeight="1" x14ac:dyDescent="0.2">
      <c r="B19" s="64" t="s">
        <v>142</v>
      </c>
      <c r="C19" s="44">
        <v>689</v>
      </c>
      <c r="D19" s="44">
        <v>127</v>
      </c>
      <c r="E19" s="44">
        <v>329</v>
      </c>
      <c r="F19" s="44">
        <f t="shared" si="2"/>
        <v>-360</v>
      </c>
      <c r="G19" s="44">
        <f t="shared" si="3"/>
        <v>202</v>
      </c>
      <c r="H19" s="119">
        <f t="shared" si="4"/>
        <v>-0.52249637155297535</v>
      </c>
      <c r="I19" s="150">
        <f t="shared" si="5"/>
        <v>1.590551181102362</v>
      </c>
    </row>
    <row r="20" spans="2:9" ht="15" customHeight="1" x14ac:dyDescent="0.2">
      <c r="B20" s="65" t="s">
        <v>7</v>
      </c>
      <c r="C20" s="44">
        <v>13301</v>
      </c>
      <c r="D20" s="44">
        <v>57</v>
      </c>
      <c r="E20" s="44">
        <v>6954</v>
      </c>
      <c r="F20" s="44">
        <f t="shared" si="2"/>
        <v>-6347</v>
      </c>
      <c r="G20" s="44">
        <f t="shared" si="3"/>
        <v>6897</v>
      </c>
      <c r="H20" s="119">
        <f t="shared" si="4"/>
        <v>-0.47718216675437941</v>
      </c>
      <c r="I20" s="150">
        <f t="shared" si="5"/>
        <v>121</v>
      </c>
    </row>
    <row r="21" spans="2:9" ht="15" customHeight="1" x14ac:dyDescent="0.2">
      <c r="B21" s="65" t="s">
        <v>8</v>
      </c>
      <c r="C21" s="44">
        <v>931</v>
      </c>
      <c r="D21" s="44">
        <v>71</v>
      </c>
      <c r="E21" s="44">
        <v>369</v>
      </c>
      <c r="F21" s="44">
        <f t="shared" si="2"/>
        <v>-562</v>
      </c>
      <c r="G21" s="44">
        <f t="shared" si="3"/>
        <v>298</v>
      </c>
      <c r="H21" s="119">
        <f t="shared" si="4"/>
        <v>-0.60365198711063373</v>
      </c>
      <c r="I21" s="150">
        <f t="shared" si="5"/>
        <v>4.197183098591549</v>
      </c>
    </row>
    <row r="22" spans="2:9" s="13" customFormat="1" ht="15" customHeight="1" x14ac:dyDescent="0.2">
      <c r="B22" s="64" t="s">
        <v>143</v>
      </c>
      <c r="C22" s="44">
        <v>207899</v>
      </c>
      <c r="D22" s="44">
        <v>4390</v>
      </c>
      <c r="E22" s="44">
        <v>39909</v>
      </c>
      <c r="F22" s="44">
        <f t="shared" si="2"/>
        <v>-167990</v>
      </c>
      <c r="G22" s="44">
        <f t="shared" si="3"/>
        <v>35519</v>
      </c>
      <c r="H22" s="119">
        <f t="shared" si="4"/>
        <v>-0.80803659469261513</v>
      </c>
      <c r="I22" s="150">
        <f t="shared" si="5"/>
        <v>8.0908883826879272</v>
      </c>
    </row>
    <row r="23" spans="2:9" ht="15" customHeight="1" x14ac:dyDescent="0.2">
      <c r="B23" s="65" t="s">
        <v>9</v>
      </c>
      <c r="C23" s="44">
        <v>801</v>
      </c>
      <c r="D23" s="44">
        <v>12</v>
      </c>
      <c r="E23" s="44">
        <v>226</v>
      </c>
      <c r="F23" s="44">
        <f t="shared" si="2"/>
        <v>-575</v>
      </c>
      <c r="G23" s="44">
        <f t="shared" si="3"/>
        <v>214</v>
      </c>
      <c r="H23" s="119">
        <f t="shared" si="4"/>
        <v>-0.71785268414481895</v>
      </c>
      <c r="I23" s="150">
        <f t="shared" si="5"/>
        <v>17.833333333333332</v>
      </c>
    </row>
    <row r="24" spans="2:9" s="13" customFormat="1" ht="15" customHeight="1" x14ac:dyDescent="0.2">
      <c r="B24" s="64" t="s">
        <v>145</v>
      </c>
      <c r="C24" s="44">
        <v>379</v>
      </c>
      <c r="D24" s="44">
        <v>227</v>
      </c>
      <c r="E24" s="44">
        <v>388</v>
      </c>
      <c r="F24" s="44">
        <f t="shared" si="2"/>
        <v>9</v>
      </c>
      <c r="G24" s="44">
        <f t="shared" si="3"/>
        <v>161</v>
      </c>
      <c r="H24" s="119">
        <f t="shared" si="4"/>
        <v>2.3746701846965701E-2</v>
      </c>
      <c r="I24" s="150">
        <f t="shared" si="5"/>
        <v>0.70925110132158586</v>
      </c>
    </row>
    <row r="25" spans="2:9" s="13" customFormat="1" ht="15" customHeight="1" x14ac:dyDescent="0.2">
      <c r="B25" s="66" t="s">
        <v>141</v>
      </c>
      <c r="C25" s="44">
        <v>1327</v>
      </c>
      <c r="D25" s="44">
        <v>12</v>
      </c>
      <c r="E25" s="44">
        <v>106</v>
      </c>
      <c r="F25" s="44">
        <f t="shared" si="2"/>
        <v>-1221</v>
      </c>
      <c r="G25" s="44">
        <f t="shared" si="3"/>
        <v>94</v>
      </c>
      <c r="H25" s="119">
        <f t="shared" si="4"/>
        <v>-0.92012057272042203</v>
      </c>
      <c r="I25" s="150">
        <f t="shared" si="5"/>
        <v>7.8333333333333339</v>
      </c>
    </row>
    <row r="26" spans="2:9" s="13" customFormat="1" ht="15" customHeight="1" x14ac:dyDescent="0.2">
      <c r="B26" s="66" t="s">
        <v>147</v>
      </c>
      <c r="C26" s="44">
        <v>28562</v>
      </c>
      <c r="D26" s="44">
        <v>996</v>
      </c>
      <c r="E26" s="44">
        <v>29372</v>
      </c>
      <c r="F26" s="44">
        <f t="shared" si="2"/>
        <v>810</v>
      </c>
      <c r="G26" s="44">
        <f t="shared" si="3"/>
        <v>28376</v>
      </c>
      <c r="H26" s="119">
        <f t="shared" si="4"/>
        <v>2.835935858833416E-2</v>
      </c>
      <c r="I26" s="150">
        <f t="shared" si="5"/>
        <v>28.489959839357429</v>
      </c>
    </row>
    <row r="27" spans="2:9" s="13" customFormat="1" ht="15" customHeight="1" x14ac:dyDescent="0.2">
      <c r="B27" s="66" t="s">
        <v>146</v>
      </c>
      <c r="C27" s="44">
        <v>1805</v>
      </c>
      <c r="D27" s="44">
        <v>829</v>
      </c>
      <c r="E27" s="44">
        <v>4455</v>
      </c>
      <c r="F27" s="44">
        <f t="shared" si="2"/>
        <v>2650</v>
      </c>
      <c r="G27" s="44">
        <f t="shared" si="3"/>
        <v>3626</v>
      </c>
      <c r="H27" s="119">
        <f t="shared" si="4"/>
        <v>1.4681440443213298</v>
      </c>
      <c r="I27" s="150">
        <f t="shared" si="5"/>
        <v>4.3739445114595901</v>
      </c>
    </row>
    <row r="28" spans="2:9" ht="15" customHeight="1" x14ac:dyDescent="0.2">
      <c r="B28" s="75" t="s">
        <v>12</v>
      </c>
      <c r="C28" s="76">
        <v>7528</v>
      </c>
      <c r="D28" s="76">
        <v>79</v>
      </c>
      <c r="E28" s="76">
        <v>2449</v>
      </c>
      <c r="F28" s="76">
        <f t="shared" si="2"/>
        <v>-5079</v>
      </c>
      <c r="G28" s="76">
        <f t="shared" si="3"/>
        <v>2370</v>
      </c>
      <c r="H28" s="120">
        <f t="shared" si="4"/>
        <v>-0.67468119022316686</v>
      </c>
      <c r="I28" s="151">
        <f t="shared" si="5"/>
        <v>30</v>
      </c>
    </row>
    <row r="29" spans="2:9" ht="15" customHeight="1" x14ac:dyDescent="0.2">
      <c r="B29" s="64" t="s">
        <v>13</v>
      </c>
      <c r="C29" s="44">
        <v>581</v>
      </c>
      <c r="D29" s="44">
        <v>3</v>
      </c>
      <c r="E29" s="44">
        <v>194</v>
      </c>
      <c r="F29" s="44">
        <f t="shared" si="2"/>
        <v>-387</v>
      </c>
      <c r="G29" s="44">
        <f t="shared" si="3"/>
        <v>191</v>
      </c>
      <c r="H29" s="119">
        <f t="shared" si="4"/>
        <v>-0.66609294320137691</v>
      </c>
      <c r="I29" s="150">
        <f t="shared" si="5"/>
        <v>63.666666666666671</v>
      </c>
    </row>
    <row r="30" spans="2:9" ht="15" customHeight="1" x14ac:dyDescent="0.2">
      <c r="B30" s="65" t="s">
        <v>17</v>
      </c>
      <c r="C30" s="44">
        <v>380</v>
      </c>
      <c r="D30" s="44">
        <v>6</v>
      </c>
      <c r="E30" s="44">
        <v>113</v>
      </c>
      <c r="F30" s="44">
        <f t="shared" si="2"/>
        <v>-267</v>
      </c>
      <c r="G30" s="44">
        <f t="shared" si="3"/>
        <v>107</v>
      </c>
      <c r="H30" s="119">
        <f t="shared" si="4"/>
        <v>-0.7026315789473685</v>
      </c>
      <c r="I30" s="150">
        <f t="shared" si="5"/>
        <v>17.833333333333332</v>
      </c>
    </row>
    <row r="31" spans="2:9" ht="15" customHeight="1" x14ac:dyDescent="0.2">
      <c r="B31" s="65" t="s">
        <v>15</v>
      </c>
      <c r="C31" s="44">
        <v>26</v>
      </c>
      <c r="D31" s="44">
        <v>1</v>
      </c>
      <c r="E31" s="44">
        <v>6</v>
      </c>
      <c r="F31" s="44">
        <f t="shared" si="2"/>
        <v>-20</v>
      </c>
      <c r="G31" s="44">
        <f t="shared" si="3"/>
        <v>5</v>
      </c>
      <c r="H31" s="119">
        <f t="shared" si="4"/>
        <v>-0.76923076923076916</v>
      </c>
      <c r="I31" s="150">
        <f t="shared" si="5"/>
        <v>5</v>
      </c>
    </row>
    <row r="32" spans="2:9" ht="15" customHeight="1" x14ac:dyDescent="0.2">
      <c r="B32" s="65" t="s">
        <v>14</v>
      </c>
      <c r="C32" s="44">
        <v>550</v>
      </c>
      <c r="D32" s="44">
        <v>5</v>
      </c>
      <c r="E32" s="44">
        <v>181</v>
      </c>
      <c r="F32" s="44">
        <f t="shared" si="2"/>
        <v>-369</v>
      </c>
      <c r="G32" s="44">
        <f t="shared" si="3"/>
        <v>176</v>
      </c>
      <c r="H32" s="119">
        <f t="shared" si="4"/>
        <v>-0.6709090909090909</v>
      </c>
      <c r="I32" s="150">
        <f t="shared" si="5"/>
        <v>35.200000000000003</v>
      </c>
    </row>
    <row r="33" spans="2:9" ht="15" customHeight="1" x14ac:dyDescent="0.2">
      <c r="B33" s="65" t="s">
        <v>16</v>
      </c>
      <c r="C33" s="44">
        <v>579</v>
      </c>
      <c r="D33" s="44">
        <v>4</v>
      </c>
      <c r="E33" s="44">
        <v>344</v>
      </c>
      <c r="F33" s="44">
        <f t="shared" si="2"/>
        <v>-235</v>
      </c>
      <c r="G33" s="44">
        <f t="shared" si="3"/>
        <v>340</v>
      </c>
      <c r="H33" s="119">
        <f t="shared" si="4"/>
        <v>-0.40587219343696024</v>
      </c>
      <c r="I33" s="150">
        <f t="shared" si="5"/>
        <v>85</v>
      </c>
    </row>
    <row r="34" spans="2:9" ht="15" customHeight="1" x14ac:dyDescent="0.2">
      <c r="B34" s="65" t="s">
        <v>18</v>
      </c>
      <c r="C34" s="44">
        <v>861</v>
      </c>
      <c r="D34" s="44">
        <v>16</v>
      </c>
      <c r="E34" s="44">
        <v>323</v>
      </c>
      <c r="F34" s="44">
        <f t="shared" si="2"/>
        <v>-538</v>
      </c>
      <c r="G34" s="44">
        <f t="shared" si="3"/>
        <v>307</v>
      </c>
      <c r="H34" s="119">
        <f t="shared" si="4"/>
        <v>-0.62485481997677117</v>
      </c>
      <c r="I34" s="150">
        <f t="shared" si="5"/>
        <v>19.1875</v>
      </c>
    </row>
    <row r="35" spans="2:9" ht="15" customHeight="1" x14ac:dyDescent="0.2">
      <c r="B35" s="64" t="s">
        <v>198</v>
      </c>
      <c r="C35" s="44">
        <v>4551</v>
      </c>
      <c r="D35" s="44">
        <v>44</v>
      </c>
      <c r="E35" s="44">
        <v>1288</v>
      </c>
      <c r="F35" s="44">
        <f t="shared" si="2"/>
        <v>-3263</v>
      </c>
      <c r="G35" s="44">
        <f t="shared" si="3"/>
        <v>1244</v>
      </c>
      <c r="H35" s="119">
        <f t="shared" si="4"/>
        <v>-0.71698527796088773</v>
      </c>
      <c r="I35" s="150">
        <f t="shared" si="5"/>
        <v>28.272727272727273</v>
      </c>
    </row>
    <row r="36" spans="2:9" ht="15" customHeight="1" x14ac:dyDescent="0.2">
      <c r="B36" s="75" t="s">
        <v>19</v>
      </c>
      <c r="C36" s="76">
        <v>13760</v>
      </c>
      <c r="D36" s="76">
        <v>190</v>
      </c>
      <c r="E36" s="76">
        <v>3467</v>
      </c>
      <c r="F36" s="76">
        <f t="shared" si="2"/>
        <v>-10293</v>
      </c>
      <c r="G36" s="76">
        <f t="shared" si="3"/>
        <v>3277</v>
      </c>
      <c r="H36" s="120">
        <f t="shared" si="4"/>
        <v>-0.7480377906976744</v>
      </c>
      <c r="I36" s="151">
        <f t="shared" si="5"/>
        <v>17.247368421052631</v>
      </c>
    </row>
    <row r="37" spans="2:9" ht="15" customHeight="1" x14ac:dyDescent="0.2">
      <c r="B37" s="65" t="s">
        <v>20</v>
      </c>
      <c r="C37" s="44">
        <v>54</v>
      </c>
      <c r="D37" s="44">
        <v>41</v>
      </c>
      <c r="E37" s="44">
        <v>29</v>
      </c>
      <c r="F37" s="44">
        <f t="shared" si="2"/>
        <v>-25</v>
      </c>
      <c r="G37" s="44">
        <f t="shared" si="3"/>
        <v>-12</v>
      </c>
      <c r="H37" s="119">
        <f t="shared" ref="H37:H51" si="6">E37/C37-1</f>
        <v>-0.46296296296296291</v>
      </c>
      <c r="I37" s="150">
        <f t="shared" ref="I37:I51" si="7">E37/D37-1</f>
        <v>-0.29268292682926833</v>
      </c>
    </row>
    <row r="38" spans="2:9" ht="15" customHeight="1" x14ac:dyDescent="0.2">
      <c r="B38" s="65" t="s">
        <v>21</v>
      </c>
      <c r="C38" s="44">
        <v>6</v>
      </c>
      <c r="D38" s="44">
        <v>0</v>
      </c>
      <c r="E38" s="44">
        <v>3</v>
      </c>
      <c r="F38" s="44">
        <f t="shared" si="2"/>
        <v>-3</v>
      </c>
      <c r="G38" s="44">
        <f t="shared" si="3"/>
        <v>3</v>
      </c>
      <c r="H38" s="119">
        <f t="shared" si="6"/>
        <v>-0.5</v>
      </c>
      <c r="I38" s="150"/>
    </row>
    <row r="39" spans="2:9" ht="12" x14ac:dyDescent="0.2">
      <c r="B39" s="65" t="s">
        <v>212</v>
      </c>
      <c r="C39" s="44">
        <v>66</v>
      </c>
      <c r="D39" s="44">
        <v>10</v>
      </c>
      <c r="E39" s="44">
        <v>31</v>
      </c>
      <c r="F39" s="44">
        <f t="shared" si="2"/>
        <v>-35</v>
      </c>
      <c r="G39" s="44">
        <f t="shared" si="3"/>
        <v>21</v>
      </c>
      <c r="H39" s="119">
        <f t="shared" si="6"/>
        <v>-0.53030303030303028</v>
      </c>
      <c r="I39" s="150">
        <f t="shared" si="7"/>
        <v>2.1</v>
      </c>
    </row>
    <row r="40" spans="2:9" ht="15" customHeight="1" x14ac:dyDescent="0.2">
      <c r="B40" s="64" t="s">
        <v>33</v>
      </c>
      <c r="C40" s="44">
        <v>266</v>
      </c>
      <c r="D40" s="44">
        <v>7</v>
      </c>
      <c r="E40" s="44">
        <v>107</v>
      </c>
      <c r="F40" s="44">
        <f t="shared" si="2"/>
        <v>-159</v>
      </c>
      <c r="G40" s="44">
        <f t="shared" si="3"/>
        <v>100</v>
      </c>
      <c r="H40" s="119">
        <f t="shared" si="6"/>
        <v>-0.59774436090225569</v>
      </c>
      <c r="I40" s="150">
        <f t="shared" si="7"/>
        <v>14.285714285714286</v>
      </c>
    </row>
    <row r="41" spans="2:9" ht="15" customHeight="1" x14ac:dyDescent="0.2">
      <c r="B41" s="64" t="s">
        <v>29</v>
      </c>
      <c r="C41" s="44">
        <v>3812</v>
      </c>
      <c r="D41" s="44">
        <v>49</v>
      </c>
      <c r="E41" s="44">
        <v>1137</v>
      </c>
      <c r="F41" s="44">
        <f t="shared" si="2"/>
        <v>-2675</v>
      </c>
      <c r="G41" s="44">
        <f t="shared" si="3"/>
        <v>1088</v>
      </c>
      <c r="H41" s="119">
        <f t="shared" si="6"/>
        <v>-0.7017313746065057</v>
      </c>
      <c r="I41" s="150">
        <f t="shared" si="7"/>
        <v>22.204081632653061</v>
      </c>
    </row>
    <row r="42" spans="2:9" ht="15" customHeight="1" x14ac:dyDescent="0.2">
      <c r="B42" s="64" t="s">
        <v>23</v>
      </c>
      <c r="C42" s="44">
        <v>2</v>
      </c>
      <c r="D42" s="44">
        <v>0</v>
      </c>
      <c r="E42" s="44">
        <v>0</v>
      </c>
      <c r="F42" s="44">
        <f t="shared" si="2"/>
        <v>-2</v>
      </c>
      <c r="G42" s="44">
        <f t="shared" si="3"/>
        <v>0</v>
      </c>
      <c r="H42" s="119">
        <f t="shared" si="6"/>
        <v>-1</v>
      </c>
      <c r="I42" s="150"/>
    </row>
    <row r="43" spans="2:9" ht="15" customHeight="1" x14ac:dyDescent="0.2">
      <c r="B43" s="64" t="s">
        <v>24</v>
      </c>
      <c r="C43" s="44">
        <v>4769</v>
      </c>
      <c r="D43" s="44">
        <v>16</v>
      </c>
      <c r="E43" s="44">
        <v>707</v>
      </c>
      <c r="F43" s="44">
        <f t="shared" si="2"/>
        <v>-4062</v>
      </c>
      <c r="G43" s="44">
        <f t="shared" si="3"/>
        <v>691</v>
      </c>
      <c r="H43" s="119">
        <f t="shared" si="6"/>
        <v>-0.85175089117215352</v>
      </c>
      <c r="I43" s="150">
        <f t="shared" si="7"/>
        <v>43.1875</v>
      </c>
    </row>
    <row r="44" spans="2:9" ht="15" customHeight="1" x14ac:dyDescent="0.2">
      <c r="B44" s="64" t="s">
        <v>25</v>
      </c>
      <c r="C44" s="44">
        <v>57</v>
      </c>
      <c r="D44" s="44">
        <v>3</v>
      </c>
      <c r="E44" s="44">
        <v>30</v>
      </c>
      <c r="F44" s="44">
        <f t="shared" si="2"/>
        <v>-27</v>
      </c>
      <c r="G44" s="44">
        <f t="shared" si="3"/>
        <v>27</v>
      </c>
      <c r="H44" s="119">
        <f t="shared" si="6"/>
        <v>-0.47368421052631582</v>
      </c>
      <c r="I44" s="150">
        <f t="shared" si="7"/>
        <v>9</v>
      </c>
    </row>
    <row r="45" spans="2:9" ht="12" x14ac:dyDescent="0.2">
      <c r="B45" s="64" t="s">
        <v>26</v>
      </c>
      <c r="C45" s="44">
        <v>104</v>
      </c>
      <c r="D45" s="44">
        <v>0</v>
      </c>
      <c r="E45" s="44">
        <v>27</v>
      </c>
      <c r="F45" s="44">
        <f t="shared" si="2"/>
        <v>-77</v>
      </c>
      <c r="G45" s="44">
        <f t="shared" si="3"/>
        <v>27</v>
      </c>
      <c r="H45" s="119">
        <f t="shared" si="6"/>
        <v>-0.74038461538461542</v>
      </c>
      <c r="I45" s="150"/>
    </row>
    <row r="46" spans="2:9" ht="12" x14ac:dyDescent="0.2">
      <c r="B46" s="64" t="s">
        <v>27</v>
      </c>
      <c r="C46" s="44">
        <v>54</v>
      </c>
      <c r="D46" s="44">
        <v>1</v>
      </c>
      <c r="E46" s="44">
        <v>10</v>
      </c>
      <c r="F46" s="44">
        <f t="shared" si="2"/>
        <v>-44</v>
      </c>
      <c r="G46" s="44">
        <f t="shared" si="3"/>
        <v>9</v>
      </c>
      <c r="H46" s="119">
        <f t="shared" si="6"/>
        <v>-0.81481481481481488</v>
      </c>
      <c r="I46" s="150">
        <f t="shared" si="7"/>
        <v>9</v>
      </c>
    </row>
    <row r="47" spans="2:9" ht="12" x14ac:dyDescent="0.2">
      <c r="B47" s="64" t="s">
        <v>28</v>
      </c>
      <c r="C47" s="44">
        <v>749</v>
      </c>
      <c r="D47" s="44">
        <v>13</v>
      </c>
      <c r="E47" s="44">
        <v>149</v>
      </c>
      <c r="F47" s="44">
        <f t="shared" si="2"/>
        <v>-600</v>
      </c>
      <c r="G47" s="44">
        <f t="shared" si="3"/>
        <v>136</v>
      </c>
      <c r="H47" s="119">
        <f t="shared" si="6"/>
        <v>-0.80106809078771701</v>
      </c>
      <c r="I47" s="150">
        <f t="shared" si="7"/>
        <v>10.461538461538462</v>
      </c>
    </row>
    <row r="48" spans="2:9" ht="12" x14ac:dyDescent="0.2">
      <c r="B48" s="64" t="s">
        <v>30</v>
      </c>
      <c r="C48" s="44">
        <v>1</v>
      </c>
      <c r="D48" s="44">
        <v>0</v>
      </c>
      <c r="E48" s="44">
        <v>0</v>
      </c>
      <c r="F48" s="44">
        <f t="shared" si="2"/>
        <v>-1</v>
      </c>
      <c r="G48" s="44">
        <f t="shared" si="3"/>
        <v>0</v>
      </c>
      <c r="H48" s="119">
        <f t="shared" si="6"/>
        <v>-1</v>
      </c>
      <c r="I48" s="150"/>
    </row>
    <row r="49" spans="1:9" ht="15" customHeight="1" x14ac:dyDescent="0.2">
      <c r="B49" s="64" t="s">
        <v>31</v>
      </c>
      <c r="C49" s="44">
        <v>426</v>
      </c>
      <c r="D49" s="44">
        <v>24</v>
      </c>
      <c r="E49" s="44">
        <v>136</v>
      </c>
      <c r="F49" s="44">
        <f t="shared" si="2"/>
        <v>-290</v>
      </c>
      <c r="G49" s="44">
        <f t="shared" si="3"/>
        <v>112</v>
      </c>
      <c r="H49" s="119">
        <f t="shared" si="6"/>
        <v>-0.68075117370892024</v>
      </c>
      <c r="I49" s="150">
        <f t="shared" si="7"/>
        <v>4.666666666666667</v>
      </c>
    </row>
    <row r="50" spans="1:9" ht="15" customHeight="1" x14ac:dyDescent="0.2">
      <c r="B50" s="64" t="s">
        <v>32</v>
      </c>
      <c r="C50" s="44">
        <v>551</v>
      </c>
      <c r="D50" s="44">
        <v>0</v>
      </c>
      <c r="E50" s="44">
        <v>258</v>
      </c>
      <c r="F50" s="44">
        <f t="shared" si="2"/>
        <v>-293</v>
      </c>
      <c r="G50" s="44">
        <f t="shared" si="3"/>
        <v>258</v>
      </c>
      <c r="H50" s="119">
        <f t="shared" si="6"/>
        <v>-0.53176043557168784</v>
      </c>
      <c r="I50" s="150"/>
    </row>
    <row r="51" spans="1:9" ht="15" customHeight="1" x14ac:dyDescent="0.2">
      <c r="B51" s="64" t="s">
        <v>22</v>
      </c>
      <c r="C51" s="44">
        <v>2843</v>
      </c>
      <c r="D51" s="44">
        <v>26</v>
      </c>
      <c r="E51" s="44">
        <v>843</v>
      </c>
      <c r="F51" s="44">
        <f t="shared" si="2"/>
        <v>-2000</v>
      </c>
      <c r="G51" s="44">
        <f t="shared" si="3"/>
        <v>817</v>
      </c>
      <c r="H51" s="119">
        <f t="shared" si="6"/>
        <v>-0.70348223707351387</v>
      </c>
      <c r="I51" s="150">
        <f t="shared" si="7"/>
        <v>31.42307692307692</v>
      </c>
    </row>
    <row r="52" spans="1:9" ht="15" customHeight="1" x14ac:dyDescent="0.2">
      <c r="B52" s="75" t="s">
        <v>34</v>
      </c>
      <c r="C52" s="76">
        <v>28315</v>
      </c>
      <c r="D52" s="76">
        <v>776</v>
      </c>
      <c r="E52" s="76">
        <v>9891</v>
      </c>
      <c r="F52" s="76">
        <f t="shared" si="2"/>
        <v>-18424</v>
      </c>
      <c r="G52" s="76">
        <f t="shared" si="3"/>
        <v>9115</v>
      </c>
      <c r="H52" s="120">
        <f t="shared" si="4"/>
        <v>-0.65067985166872688</v>
      </c>
      <c r="I52" s="151">
        <f t="shared" si="5"/>
        <v>11.746134020618557</v>
      </c>
    </row>
    <row r="53" spans="1:9" ht="15" customHeight="1" x14ac:dyDescent="0.2">
      <c r="A53" s="11"/>
      <c r="B53" s="65" t="s">
        <v>35</v>
      </c>
      <c r="C53" s="44">
        <v>1707</v>
      </c>
      <c r="D53" s="44">
        <v>46</v>
      </c>
      <c r="E53" s="44">
        <v>486</v>
      </c>
      <c r="F53" s="44">
        <f t="shared" si="2"/>
        <v>-1221</v>
      </c>
      <c r="G53" s="44">
        <f t="shared" si="3"/>
        <v>440</v>
      </c>
      <c r="H53" s="119">
        <f t="shared" ref="H53:H61" si="8">E53/C53-1</f>
        <v>-0.71528998242530761</v>
      </c>
      <c r="I53" s="150">
        <f t="shared" ref="I53:I61" si="9">E53/D53-1</f>
        <v>9.5652173913043477</v>
      </c>
    </row>
    <row r="54" spans="1:9" ht="15" customHeight="1" x14ac:dyDescent="0.2">
      <c r="A54" s="11"/>
      <c r="B54" s="65" t="s">
        <v>36</v>
      </c>
      <c r="C54" s="44">
        <v>1604</v>
      </c>
      <c r="D54" s="44">
        <v>16</v>
      </c>
      <c r="E54" s="44">
        <v>590</v>
      </c>
      <c r="F54" s="44">
        <f t="shared" si="2"/>
        <v>-1014</v>
      </c>
      <c r="G54" s="44">
        <f t="shared" si="3"/>
        <v>574</v>
      </c>
      <c r="H54" s="119">
        <f t="shared" si="8"/>
        <v>-0.63216957605985036</v>
      </c>
      <c r="I54" s="150">
        <f t="shared" si="9"/>
        <v>35.875</v>
      </c>
    </row>
    <row r="55" spans="1:9" ht="15" customHeight="1" x14ac:dyDescent="0.2">
      <c r="A55" s="11"/>
      <c r="B55" s="64" t="s">
        <v>41</v>
      </c>
      <c r="C55" s="44">
        <v>5861</v>
      </c>
      <c r="D55" s="44">
        <v>235</v>
      </c>
      <c r="E55" s="44">
        <v>2674</v>
      </c>
      <c r="F55" s="44">
        <f t="shared" si="2"/>
        <v>-3187</v>
      </c>
      <c r="G55" s="44">
        <f t="shared" si="3"/>
        <v>2439</v>
      </c>
      <c r="H55" s="119">
        <f t="shared" si="8"/>
        <v>-0.54376386282204403</v>
      </c>
      <c r="I55" s="150">
        <f t="shared" si="9"/>
        <v>10.37872340425532</v>
      </c>
    </row>
    <row r="56" spans="1:9" ht="12.75" x14ac:dyDescent="0.2">
      <c r="A56" s="11"/>
      <c r="B56" s="64" t="s">
        <v>37</v>
      </c>
      <c r="C56" s="44">
        <v>12557</v>
      </c>
      <c r="D56" s="44">
        <v>430</v>
      </c>
      <c r="E56" s="44">
        <v>4567</v>
      </c>
      <c r="F56" s="44">
        <f t="shared" si="2"/>
        <v>-7990</v>
      </c>
      <c r="G56" s="44">
        <f t="shared" si="3"/>
        <v>4137</v>
      </c>
      <c r="H56" s="119">
        <f t="shared" si="8"/>
        <v>-0.63629847893605163</v>
      </c>
      <c r="I56" s="150">
        <f t="shared" si="9"/>
        <v>9.6209302325581394</v>
      </c>
    </row>
    <row r="57" spans="1:9" s="30" customFormat="1" ht="12.75" x14ac:dyDescent="0.2">
      <c r="A57" s="11"/>
      <c r="B57" s="64" t="s">
        <v>247</v>
      </c>
      <c r="C57" s="44">
        <v>4</v>
      </c>
      <c r="D57" s="44">
        <v>0</v>
      </c>
      <c r="E57" s="44">
        <v>1</v>
      </c>
      <c r="F57" s="44">
        <f t="shared" si="2"/>
        <v>-3</v>
      </c>
      <c r="G57" s="44">
        <f t="shared" si="3"/>
        <v>1</v>
      </c>
      <c r="H57" s="119">
        <f t="shared" si="8"/>
        <v>-0.75</v>
      </c>
      <c r="I57" s="150"/>
    </row>
    <row r="58" spans="1:9" ht="12.75" x14ac:dyDescent="0.2">
      <c r="A58" s="11"/>
      <c r="B58" s="64" t="s">
        <v>38</v>
      </c>
      <c r="C58" s="44">
        <v>43</v>
      </c>
      <c r="D58" s="44">
        <v>2</v>
      </c>
      <c r="E58" s="44">
        <v>95</v>
      </c>
      <c r="F58" s="44">
        <f t="shared" si="2"/>
        <v>52</v>
      </c>
      <c r="G58" s="44">
        <f t="shared" si="3"/>
        <v>93</v>
      </c>
      <c r="H58" s="119">
        <f t="shared" si="8"/>
        <v>1.2093023255813953</v>
      </c>
      <c r="I58" s="150">
        <f t="shared" si="9"/>
        <v>46.5</v>
      </c>
    </row>
    <row r="59" spans="1:9" s="26" customFormat="1" ht="12.75" x14ac:dyDescent="0.2">
      <c r="A59" s="11"/>
      <c r="B59" s="64" t="s">
        <v>252</v>
      </c>
      <c r="C59" s="44">
        <v>2</v>
      </c>
      <c r="D59" s="44">
        <v>0</v>
      </c>
      <c r="E59" s="44">
        <v>1</v>
      </c>
      <c r="F59" s="44">
        <f t="shared" si="2"/>
        <v>-1</v>
      </c>
      <c r="G59" s="44">
        <f t="shared" si="3"/>
        <v>1</v>
      </c>
      <c r="H59" s="119">
        <f t="shared" si="8"/>
        <v>-0.5</v>
      </c>
      <c r="I59" s="150"/>
    </row>
    <row r="60" spans="1:9" s="30" customFormat="1" ht="12.75" x14ac:dyDescent="0.2">
      <c r="A60" s="11"/>
      <c r="B60" s="64" t="s">
        <v>39</v>
      </c>
      <c r="C60" s="44">
        <v>5342</v>
      </c>
      <c r="D60" s="44">
        <v>38</v>
      </c>
      <c r="E60" s="44">
        <v>1060</v>
      </c>
      <c r="F60" s="44">
        <f t="shared" si="2"/>
        <v>-4282</v>
      </c>
      <c r="G60" s="44">
        <f t="shared" si="3"/>
        <v>1022</v>
      </c>
      <c r="H60" s="119">
        <f t="shared" si="8"/>
        <v>-0.80157244477723699</v>
      </c>
      <c r="I60" s="150">
        <f t="shared" si="9"/>
        <v>26.894736842105264</v>
      </c>
    </row>
    <row r="61" spans="1:9" ht="12.75" x14ac:dyDescent="0.2">
      <c r="A61" s="11"/>
      <c r="B61" s="64" t="s">
        <v>40</v>
      </c>
      <c r="C61" s="44">
        <v>1195</v>
      </c>
      <c r="D61" s="44">
        <v>9</v>
      </c>
      <c r="E61" s="44">
        <v>417</v>
      </c>
      <c r="F61" s="44">
        <f t="shared" si="2"/>
        <v>-778</v>
      </c>
      <c r="G61" s="44">
        <f t="shared" si="3"/>
        <v>408</v>
      </c>
      <c r="H61" s="119">
        <f t="shared" si="8"/>
        <v>-0.65104602510460252</v>
      </c>
      <c r="I61" s="150">
        <f t="shared" si="9"/>
        <v>45.333333333333336</v>
      </c>
    </row>
    <row r="62" spans="1:9" ht="15" customHeight="1" x14ac:dyDescent="0.2">
      <c r="B62" s="75" t="s">
        <v>42</v>
      </c>
      <c r="C62" s="76">
        <v>179617</v>
      </c>
      <c r="D62" s="76">
        <v>16377</v>
      </c>
      <c r="E62" s="76">
        <v>37043</v>
      </c>
      <c r="F62" s="76">
        <f t="shared" si="2"/>
        <v>-142574</v>
      </c>
      <c r="G62" s="76">
        <f t="shared" si="3"/>
        <v>20666</v>
      </c>
      <c r="H62" s="120">
        <f t="shared" si="4"/>
        <v>-0.79376673700150879</v>
      </c>
      <c r="I62" s="151">
        <f t="shared" si="5"/>
        <v>1.2618916773523843</v>
      </c>
    </row>
    <row r="63" spans="1:9" ht="15" customHeight="1" x14ac:dyDescent="0.2">
      <c r="B63" s="64" t="s">
        <v>45</v>
      </c>
      <c r="C63" s="44">
        <v>439</v>
      </c>
      <c r="D63" s="44">
        <v>4</v>
      </c>
      <c r="E63" s="44">
        <v>117</v>
      </c>
      <c r="F63" s="44">
        <f t="shared" si="2"/>
        <v>-322</v>
      </c>
      <c r="G63" s="44">
        <f t="shared" si="3"/>
        <v>113</v>
      </c>
      <c r="H63" s="119">
        <f t="shared" ref="H63:H65" si="10">E63/C63-1</f>
        <v>-0.73348519362186781</v>
      </c>
      <c r="I63" s="150">
        <f t="shared" ref="I63:I65" si="11">E63/D63-1</f>
        <v>28.25</v>
      </c>
    </row>
    <row r="64" spans="1:9" ht="15" customHeight="1" x14ac:dyDescent="0.2">
      <c r="B64" s="64" t="s">
        <v>44</v>
      </c>
      <c r="C64" s="44">
        <v>24344</v>
      </c>
      <c r="D64" s="44">
        <v>57</v>
      </c>
      <c r="E64" s="44">
        <v>2079</v>
      </c>
      <c r="F64" s="44">
        <f t="shared" si="2"/>
        <v>-22265</v>
      </c>
      <c r="G64" s="44">
        <f t="shared" si="3"/>
        <v>2022</v>
      </c>
      <c r="H64" s="119">
        <f>E64/C64-1</f>
        <v>-0.91459907985540589</v>
      </c>
      <c r="I64" s="150">
        <f>E64/D64-1</f>
        <v>35.473684210526315</v>
      </c>
    </row>
    <row r="65" spans="1:9" ht="15" customHeight="1" x14ac:dyDescent="0.2">
      <c r="B65" s="64" t="s">
        <v>43</v>
      </c>
      <c r="C65" s="44">
        <v>154834</v>
      </c>
      <c r="D65" s="44">
        <v>16316</v>
      </c>
      <c r="E65" s="44">
        <v>34847</v>
      </c>
      <c r="F65" s="44">
        <f t="shared" si="2"/>
        <v>-119987</v>
      </c>
      <c r="G65" s="44">
        <f t="shared" si="3"/>
        <v>18531</v>
      </c>
      <c r="H65" s="119">
        <f t="shared" si="10"/>
        <v>-0.77493961274655443</v>
      </c>
      <c r="I65" s="150">
        <f t="shared" si="11"/>
        <v>1.13575631282177</v>
      </c>
    </row>
    <row r="66" spans="1:9" ht="15" customHeight="1" x14ac:dyDescent="0.2">
      <c r="B66" s="72" t="s">
        <v>152</v>
      </c>
      <c r="C66" s="45">
        <v>8660</v>
      </c>
      <c r="D66" s="45">
        <v>100</v>
      </c>
      <c r="E66" s="45">
        <v>4415</v>
      </c>
      <c r="F66" s="45">
        <f t="shared" si="2"/>
        <v>-4245</v>
      </c>
      <c r="G66" s="45">
        <f t="shared" si="3"/>
        <v>4315</v>
      </c>
      <c r="H66" s="121">
        <f t="shared" si="4"/>
        <v>-0.49018475750577373</v>
      </c>
      <c r="I66" s="152">
        <f t="shared" si="5"/>
        <v>43.15</v>
      </c>
    </row>
    <row r="67" spans="1:9" x14ac:dyDescent="0.2">
      <c r="B67" s="75" t="s">
        <v>46</v>
      </c>
      <c r="C67" s="46">
        <v>54</v>
      </c>
      <c r="D67" s="46">
        <v>3</v>
      </c>
      <c r="E67" s="46">
        <v>54</v>
      </c>
      <c r="F67" s="46">
        <f t="shared" si="2"/>
        <v>0</v>
      </c>
      <c r="G67" s="46">
        <f t="shared" si="3"/>
        <v>51</v>
      </c>
      <c r="H67" s="122">
        <f>E67/C67-1</f>
        <v>0</v>
      </c>
      <c r="I67" s="151">
        <f t="shared" si="5"/>
        <v>17</v>
      </c>
    </row>
    <row r="68" spans="1:9" ht="12.75" x14ac:dyDescent="0.2">
      <c r="A68" s="11"/>
      <c r="B68" s="67" t="s">
        <v>195</v>
      </c>
      <c r="C68" s="44">
        <v>0</v>
      </c>
      <c r="D68" s="44">
        <v>0</v>
      </c>
      <c r="E68" s="44">
        <v>0</v>
      </c>
      <c r="F68" s="44">
        <f t="shared" si="2"/>
        <v>0</v>
      </c>
      <c r="G68" s="44">
        <f t="shared" si="3"/>
        <v>0</v>
      </c>
      <c r="H68" s="119"/>
      <c r="I68" s="150"/>
    </row>
    <row r="69" spans="1:9" ht="15" customHeight="1" x14ac:dyDescent="0.2">
      <c r="A69" s="11"/>
      <c r="B69" s="68" t="s">
        <v>47</v>
      </c>
      <c r="C69" s="44">
        <v>1</v>
      </c>
      <c r="D69" s="44">
        <v>1</v>
      </c>
      <c r="E69" s="44">
        <v>2</v>
      </c>
      <c r="F69" s="44">
        <f t="shared" si="2"/>
        <v>1</v>
      </c>
      <c r="G69" s="44">
        <f t="shared" si="3"/>
        <v>1</v>
      </c>
      <c r="H69" s="119">
        <f t="shared" ref="H68:H86" si="12">E69/C69-1</f>
        <v>1</v>
      </c>
      <c r="I69" s="150">
        <f t="shared" ref="I68:I86" si="13">E69/D69-1</f>
        <v>1</v>
      </c>
    </row>
    <row r="70" spans="1:9" s="30" customFormat="1" ht="15" customHeight="1" x14ac:dyDescent="0.2">
      <c r="A70" s="11"/>
      <c r="B70" s="68" t="s">
        <v>248</v>
      </c>
      <c r="C70" s="44">
        <v>0</v>
      </c>
      <c r="D70" s="44">
        <v>0</v>
      </c>
      <c r="E70" s="44">
        <v>0</v>
      </c>
      <c r="F70" s="44">
        <f t="shared" si="2"/>
        <v>0</v>
      </c>
      <c r="G70" s="44">
        <f t="shared" si="3"/>
        <v>0</v>
      </c>
      <c r="H70" s="119"/>
      <c r="I70" s="150"/>
    </row>
    <row r="71" spans="1:9" ht="12.75" x14ac:dyDescent="0.2">
      <c r="A71" s="11"/>
      <c r="B71" s="68" t="s">
        <v>154</v>
      </c>
      <c r="C71" s="44">
        <v>0</v>
      </c>
      <c r="D71" s="44">
        <v>1</v>
      </c>
      <c r="E71" s="44">
        <v>0</v>
      </c>
      <c r="F71" s="44">
        <f t="shared" ref="F71:F134" si="14">E71-C71</f>
        <v>0</v>
      </c>
      <c r="G71" s="44">
        <f t="shared" ref="G71:G134" si="15">E71-D71</f>
        <v>-1</v>
      </c>
      <c r="H71" s="119"/>
      <c r="I71" s="150">
        <f t="shared" si="13"/>
        <v>-1</v>
      </c>
    </row>
    <row r="72" spans="1:9" ht="12.75" x14ac:dyDescent="0.2">
      <c r="A72" s="11"/>
      <c r="B72" s="68" t="s">
        <v>51</v>
      </c>
      <c r="C72" s="44">
        <v>0</v>
      </c>
      <c r="D72" s="44">
        <v>0</v>
      </c>
      <c r="E72" s="44">
        <v>0</v>
      </c>
      <c r="F72" s="44">
        <f t="shared" si="14"/>
        <v>0</v>
      </c>
      <c r="G72" s="44">
        <f t="shared" si="15"/>
        <v>0</v>
      </c>
      <c r="H72" s="119"/>
      <c r="I72" s="150"/>
    </row>
    <row r="73" spans="1:9" ht="12.75" x14ac:dyDescent="0.2">
      <c r="A73" s="11"/>
      <c r="B73" s="68" t="s">
        <v>48</v>
      </c>
      <c r="C73" s="44">
        <v>12</v>
      </c>
      <c r="D73" s="44">
        <v>0</v>
      </c>
      <c r="E73" s="44">
        <v>8</v>
      </c>
      <c r="F73" s="44">
        <f t="shared" si="14"/>
        <v>-4</v>
      </c>
      <c r="G73" s="44">
        <f t="shared" si="15"/>
        <v>8</v>
      </c>
      <c r="H73" s="119">
        <f t="shared" si="12"/>
        <v>-0.33333333333333337</v>
      </c>
      <c r="I73" s="150"/>
    </row>
    <row r="74" spans="1:9" ht="15" customHeight="1" x14ac:dyDescent="0.2">
      <c r="A74" s="11"/>
      <c r="B74" s="68" t="s">
        <v>196</v>
      </c>
      <c r="C74" s="44">
        <v>16</v>
      </c>
      <c r="D74" s="44">
        <v>0</v>
      </c>
      <c r="E74" s="44">
        <v>27</v>
      </c>
      <c r="F74" s="44">
        <f t="shared" si="14"/>
        <v>11</v>
      </c>
      <c r="G74" s="44">
        <f t="shared" si="15"/>
        <v>27</v>
      </c>
      <c r="H74" s="119">
        <f t="shared" si="12"/>
        <v>0.6875</v>
      </c>
      <c r="I74" s="150"/>
    </row>
    <row r="75" spans="1:9" ht="15" customHeight="1" x14ac:dyDescent="0.2">
      <c r="A75" s="11"/>
      <c r="B75" s="67" t="s">
        <v>52</v>
      </c>
      <c r="C75" s="44">
        <v>10</v>
      </c>
      <c r="D75" s="44">
        <v>1</v>
      </c>
      <c r="E75" s="44">
        <v>2</v>
      </c>
      <c r="F75" s="44">
        <f t="shared" si="14"/>
        <v>-8</v>
      </c>
      <c r="G75" s="44">
        <f t="shared" si="15"/>
        <v>1</v>
      </c>
      <c r="H75" s="119">
        <f t="shared" si="12"/>
        <v>-0.8</v>
      </c>
      <c r="I75" s="150">
        <f t="shared" si="13"/>
        <v>1</v>
      </c>
    </row>
    <row r="76" spans="1:9" ht="12.75" x14ac:dyDescent="0.2">
      <c r="A76" s="11"/>
      <c r="B76" s="68" t="s">
        <v>213</v>
      </c>
      <c r="C76" s="44">
        <v>1</v>
      </c>
      <c r="D76" s="44">
        <v>0</v>
      </c>
      <c r="E76" s="44">
        <v>7</v>
      </c>
      <c r="F76" s="44">
        <f t="shared" si="14"/>
        <v>6</v>
      </c>
      <c r="G76" s="44">
        <f t="shared" si="15"/>
        <v>7</v>
      </c>
      <c r="H76" s="119">
        <f t="shared" si="12"/>
        <v>6</v>
      </c>
      <c r="I76" s="150"/>
    </row>
    <row r="77" spans="1:9" ht="15" customHeight="1" x14ac:dyDescent="0.2">
      <c r="A77" s="11"/>
      <c r="B77" s="68" t="s">
        <v>206</v>
      </c>
      <c r="C77" s="44">
        <v>0</v>
      </c>
      <c r="D77" s="44">
        <v>0</v>
      </c>
      <c r="E77" s="44">
        <v>3</v>
      </c>
      <c r="F77" s="44">
        <f t="shared" si="14"/>
        <v>3</v>
      </c>
      <c r="G77" s="44">
        <f t="shared" si="15"/>
        <v>3</v>
      </c>
      <c r="H77" s="119"/>
      <c r="I77" s="150"/>
    </row>
    <row r="78" spans="1:9" s="10" customFormat="1" ht="16.5" customHeight="1" x14ac:dyDescent="0.2">
      <c r="A78" s="11"/>
      <c r="B78" s="68" t="s">
        <v>50</v>
      </c>
      <c r="C78" s="44">
        <v>2</v>
      </c>
      <c r="D78" s="44">
        <v>0</v>
      </c>
      <c r="E78" s="44">
        <v>1</v>
      </c>
      <c r="F78" s="44">
        <f t="shared" si="14"/>
        <v>-1</v>
      </c>
      <c r="G78" s="44">
        <f t="shared" si="15"/>
        <v>1</v>
      </c>
      <c r="H78" s="119">
        <f t="shared" si="12"/>
        <v>-0.5</v>
      </c>
      <c r="I78" s="150"/>
    </row>
    <row r="79" spans="1:9" ht="15" customHeight="1" x14ac:dyDescent="0.2">
      <c r="A79" s="11"/>
      <c r="B79" s="68" t="s">
        <v>155</v>
      </c>
      <c r="C79" s="44">
        <v>4</v>
      </c>
      <c r="D79" s="44">
        <v>0</v>
      </c>
      <c r="E79" s="44">
        <v>2</v>
      </c>
      <c r="F79" s="44">
        <f t="shared" si="14"/>
        <v>-2</v>
      </c>
      <c r="G79" s="44">
        <f t="shared" si="15"/>
        <v>2</v>
      </c>
      <c r="H79" s="119">
        <f t="shared" si="12"/>
        <v>-0.5</v>
      </c>
      <c r="I79" s="150"/>
    </row>
    <row r="80" spans="1:9" ht="14.25" customHeight="1" x14ac:dyDescent="0.2">
      <c r="A80" s="11"/>
      <c r="B80" s="68" t="s">
        <v>156</v>
      </c>
      <c r="C80" s="44">
        <v>0</v>
      </c>
      <c r="D80" s="44">
        <v>0</v>
      </c>
      <c r="E80" s="44">
        <v>0</v>
      </c>
      <c r="F80" s="44">
        <f t="shared" si="14"/>
        <v>0</v>
      </c>
      <c r="G80" s="44">
        <f t="shared" si="15"/>
        <v>0</v>
      </c>
      <c r="H80" s="119"/>
      <c r="I80" s="150"/>
    </row>
    <row r="81" spans="1:9" ht="12.75" x14ac:dyDescent="0.2">
      <c r="A81" s="11"/>
      <c r="B81" s="68" t="s">
        <v>157</v>
      </c>
      <c r="C81" s="44">
        <v>0</v>
      </c>
      <c r="D81" s="44">
        <v>0</v>
      </c>
      <c r="E81" s="44">
        <v>0</v>
      </c>
      <c r="F81" s="44">
        <f t="shared" si="14"/>
        <v>0</v>
      </c>
      <c r="G81" s="44">
        <f t="shared" si="15"/>
        <v>0</v>
      </c>
      <c r="H81" s="119"/>
      <c r="I81" s="150"/>
    </row>
    <row r="82" spans="1:9" ht="12.75" x14ac:dyDescent="0.2">
      <c r="A82" s="11"/>
      <c r="B82" s="68" t="s">
        <v>207</v>
      </c>
      <c r="C82" s="44">
        <v>0</v>
      </c>
      <c r="D82" s="44">
        <v>0</v>
      </c>
      <c r="E82" s="44">
        <v>1</v>
      </c>
      <c r="F82" s="44">
        <f t="shared" si="14"/>
        <v>1</v>
      </c>
      <c r="G82" s="44">
        <f t="shared" si="15"/>
        <v>1</v>
      </c>
      <c r="H82" s="119"/>
      <c r="I82" s="150"/>
    </row>
    <row r="83" spans="1:9" s="10" customFormat="1" ht="12.75" x14ac:dyDescent="0.2">
      <c r="A83" s="11"/>
      <c r="B83" s="68" t="s">
        <v>215</v>
      </c>
      <c r="C83" s="44">
        <v>0</v>
      </c>
      <c r="D83" s="44">
        <v>0</v>
      </c>
      <c r="E83" s="44">
        <v>0</v>
      </c>
      <c r="F83" s="44">
        <f t="shared" si="14"/>
        <v>0</v>
      </c>
      <c r="G83" s="44">
        <f t="shared" si="15"/>
        <v>0</v>
      </c>
      <c r="H83" s="119"/>
      <c r="I83" s="150"/>
    </row>
    <row r="84" spans="1:9" ht="15" customHeight="1" x14ac:dyDescent="0.2">
      <c r="A84" s="11"/>
      <c r="B84" s="68" t="s">
        <v>49</v>
      </c>
      <c r="C84" s="44">
        <v>5</v>
      </c>
      <c r="D84" s="44">
        <v>0</v>
      </c>
      <c r="E84" s="44">
        <v>1</v>
      </c>
      <c r="F84" s="44">
        <f t="shared" si="14"/>
        <v>-4</v>
      </c>
      <c r="G84" s="44">
        <f t="shared" si="15"/>
        <v>1</v>
      </c>
      <c r="H84" s="119">
        <f t="shared" si="12"/>
        <v>-0.8</v>
      </c>
      <c r="I84" s="150"/>
    </row>
    <row r="85" spans="1:9" ht="15" customHeight="1" x14ac:dyDescent="0.2">
      <c r="A85" s="11"/>
      <c r="B85" s="68" t="s">
        <v>216</v>
      </c>
      <c r="C85" s="44">
        <v>3</v>
      </c>
      <c r="D85" s="44">
        <v>0</v>
      </c>
      <c r="E85" s="44">
        <v>0</v>
      </c>
      <c r="F85" s="44">
        <f t="shared" si="14"/>
        <v>-3</v>
      </c>
      <c r="G85" s="44">
        <f t="shared" si="15"/>
        <v>0</v>
      </c>
      <c r="H85" s="119">
        <f t="shared" si="12"/>
        <v>-1</v>
      </c>
      <c r="I85" s="150"/>
    </row>
    <row r="86" spans="1:9" ht="15" customHeight="1" x14ac:dyDescent="0.2">
      <c r="A86" s="11"/>
      <c r="B86" s="68" t="s">
        <v>158</v>
      </c>
      <c r="C86" s="44">
        <v>0</v>
      </c>
      <c r="D86" s="44">
        <v>0</v>
      </c>
      <c r="E86" s="44">
        <v>0</v>
      </c>
      <c r="F86" s="44">
        <f t="shared" si="14"/>
        <v>0</v>
      </c>
      <c r="G86" s="44">
        <f t="shared" si="15"/>
        <v>0</v>
      </c>
      <c r="H86" s="119"/>
      <c r="I86" s="150"/>
    </row>
    <row r="87" spans="1:9" ht="15" customHeight="1" x14ac:dyDescent="0.2">
      <c r="B87" s="75" t="s">
        <v>53</v>
      </c>
      <c r="C87" s="76">
        <v>36</v>
      </c>
      <c r="D87" s="76">
        <v>1</v>
      </c>
      <c r="E87" s="76">
        <v>16</v>
      </c>
      <c r="F87" s="76">
        <f t="shared" si="14"/>
        <v>-20</v>
      </c>
      <c r="G87" s="76">
        <f t="shared" si="15"/>
        <v>15</v>
      </c>
      <c r="H87" s="120">
        <f t="shared" ref="H87:H137" si="16">E87/C87-1</f>
        <v>-0.55555555555555558</v>
      </c>
      <c r="I87" s="151">
        <f t="shared" ref="I87:I137" si="17">E87/D87-1</f>
        <v>15</v>
      </c>
    </row>
    <row r="88" spans="1:9" ht="15" customHeight="1" x14ac:dyDescent="0.2">
      <c r="B88" s="68" t="s">
        <v>159</v>
      </c>
      <c r="C88" s="44">
        <v>0</v>
      </c>
      <c r="D88" s="44">
        <v>0</v>
      </c>
      <c r="E88" s="44">
        <v>2</v>
      </c>
      <c r="F88" s="44">
        <f t="shared" si="14"/>
        <v>2</v>
      </c>
      <c r="G88" s="44">
        <f t="shared" si="15"/>
        <v>2</v>
      </c>
      <c r="H88" s="119"/>
      <c r="I88" s="150"/>
    </row>
    <row r="89" spans="1:9" ht="15" customHeight="1" x14ac:dyDescent="0.2">
      <c r="B89" s="68" t="s">
        <v>208</v>
      </c>
      <c r="C89" s="44">
        <v>13</v>
      </c>
      <c r="D89" s="44">
        <v>0</v>
      </c>
      <c r="E89" s="44">
        <v>0</v>
      </c>
      <c r="F89" s="44">
        <f t="shared" si="14"/>
        <v>-13</v>
      </c>
      <c r="G89" s="44">
        <f t="shared" si="15"/>
        <v>0</v>
      </c>
      <c r="H89" s="119">
        <f t="shared" si="16"/>
        <v>-1</v>
      </c>
      <c r="I89" s="150"/>
    </row>
    <row r="90" spans="1:9" ht="12" x14ac:dyDescent="0.2">
      <c r="B90" s="68" t="s">
        <v>209</v>
      </c>
      <c r="C90" s="44">
        <v>9</v>
      </c>
      <c r="D90" s="44">
        <v>0</v>
      </c>
      <c r="E90" s="44">
        <v>5</v>
      </c>
      <c r="F90" s="44">
        <f t="shared" si="14"/>
        <v>-4</v>
      </c>
      <c r="G90" s="44">
        <f t="shared" si="15"/>
        <v>5</v>
      </c>
      <c r="H90" s="119">
        <f t="shared" si="16"/>
        <v>-0.44444444444444442</v>
      </c>
      <c r="I90" s="150"/>
    </row>
    <row r="91" spans="1:9" ht="15" customHeight="1" x14ac:dyDescent="0.2">
      <c r="B91" s="68" t="s">
        <v>54</v>
      </c>
      <c r="C91" s="44">
        <v>7</v>
      </c>
      <c r="D91" s="44">
        <v>0</v>
      </c>
      <c r="E91" s="44">
        <v>2</v>
      </c>
      <c r="F91" s="44">
        <f t="shared" si="14"/>
        <v>-5</v>
      </c>
      <c r="G91" s="44">
        <f t="shared" si="15"/>
        <v>2</v>
      </c>
      <c r="H91" s="119">
        <f t="shared" si="16"/>
        <v>-0.7142857142857143</v>
      </c>
      <c r="I91" s="150"/>
    </row>
    <row r="92" spans="1:9" ht="12" x14ac:dyDescent="0.2">
      <c r="B92" s="68" t="s">
        <v>56</v>
      </c>
      <c r="C92" s="44">
        <v>2</v>
      </c>
      <c r="D92" s="44">
        <v>1</v>
      </c>
      <c r="E92" s="44">
        <v>0</v>
      </c>
      <c r="F92" s="44">
        <f t="shared" si="14"/>
        <v>-2</v>
      </c>
      <c r="G92" s="44">
        <f t="shared" si="15"/>
        <v>-1</v>
      </c>
      <c r="H92" s="119">
        <f t="shared" si="16"/>
        <v>-1</v>
      </c>
      <c r="I92" s="150">
        <f t="shared" si="17"/>
        <v>-1</v>
      </c>
    </row>
    <row r="93" spans="1:9" ht="15" customHeight="1" x14ac:dyDescent="0.2">
      <c r="B93" s="68" t="s">
        <v>160</v>
      </c>
      <c r="C93" s="44">
        <v>1</v>
      </c>
      <c r="D93" s="44">
        <v>0</v>
      </c>
      <c r="E93" s="44">
        <v>0</v>
      </c>
      <c r="F93" s="44">
        <f t="shared" si="14"/>
        <v>-1</v>
      </c>
      <c r="G93" s="44">
        <f t="shared" si="15"/>
        <v>0</v>
      </c>
      <c r="H93" s="119">
        <f t="shared" si="16"/>
        <v>-1</v>
      </c>
      <c r="I93" s="150"/>
    </row>
    <row r="94" spans="1:9" ht="15" customHeight="1" x14ac:dyDescent="0.2">
      <c r="B94" s="68" t="s">
        <v>55</v>
      </c>
      <c r="C94" s="44">
        <v>4</v>
      </c>
      <c r="D94" s="44">
        <v>0</v>
      </c>
      <c r="E94" s="44">
        <v>7</v>
      </c>
      <c r="F94" s="44">
        <f t="shared" si="14"/>
        <v>3</v>
      </c>
      <c r="G94" s="44">
        <f t="shared" si="15"/>
        <v>7</v>
      </c>
      <c r="H94" s="119">
        <f t="shared" si="16"/>
        <v>0.75</v>
      </c>
      <c r="I94" s="150"/>
    </row>
    <row r="95" spans="1:9" ht="15" customHeight="1" x14ac:dyDescent="0.2">
      <c r="A95" s="12"/>
      <c r="B95" s="75" t="s">
        <v>57</v>
      </c>
      <c r="C95" s="76">
        <v>8063</v>
      </c>
      <c r="D95" s="76">
        <v>89</v>
      </c>
      <c r="E95" s="76">
        <v>4194</v>
      </c>
      <c r="F95" s="76">
        <f t="shared" si="14"/>
        <v>-3869</v>
      </c>
      <c r="G95" s="76">
        <f t="shared" si="15"/>
        <v>4105</v>
      </c>
      <c r="H95" s="120">
        <f t="shared" si="16"/>
        <v>-0.47984621108768444</v>
      </c>
      <c r="I95" s="151">
        <f t="shared" si="17"/>
        <v>46.123595505617978</v>
      </c>
    </row>
    <row r="96" spans="1:9" ht="15" customHeight="1" x14ac:dyDescent="0.2">
      <c r="B96" s="64" t="s">
        <v>58</v>
      </c>
      <c r="C96" s="44">
        <v>986</v>
      </c>
      <c r="D96" s="44">
        <v>12</v>
      </c>
      <c r="E96" s="44">
        <v>383</v>
      </c>
      <c r="F96" s="44">
        <f t="shared" si="14"/>
        <v>-603</v>
      </c>
      <c r="G96" s="44">
        <f t="shared" si="15"/>
        <v>371</v>
      </c>
      <c r="H96" s="119">
        <f t="shared" si="16"/>
        <v>-0.61156186612576069</v>
      </c>
      <c r="I96" s="150">
        <f t="shared" si="17"/>
        <v>30.916666666666668</v>
      </c>
    </row>
    <row r="97" spans="2:9" ht="15" customHeight="1" x14ac:dyDescent="0.2">
      <c r="B97" s="64" t="s">
        <v>59</v>
      </c>
      <c r="C97" s="44">
        <v>94</v>
      </c>
      <c r="D97" s="44">
        <v>0</v>
      </c>
      <c r="E97" s="44">
        <v>34</v>
      </c>
      <c r="F97" s="44">
        <f t="shared" si="14"/>
        <v>-60</v>
      </c>
      <c r="G97" s="44">
        <f t="shared" si="15"/>
        <v>34</v>
      </c>
      <c r="H97" s="119">
        <f t="shared" si="16"/>
        <v>-0.63829787234042556</v>
      </c>
      <c r="I97" s="150"/>
    </row>
    <row r="98" spans="2:9" ht="15" customHeight="1" x14ac:dyDescent="0.2">
      <c r="B98" s="64" t="s">
        <v>150</v>
      </c>
      <c r="C98" s="44">
        <v>6983</v>
      </c>
      <c r="D98" s="44">
        <v>77</v>
      </c>
      <c r="E98" s="44">
        <v>3777</v>
      </c>
      <c r="F98" s="44">
        <f t="shared" si="14"/>
        <v>-3206</v>
      </c>
      <c r="G98" s="44">
        <f t="shared" si="15"/>
        <v>3700</v>
      </c>
      <c r="H98" s="119">
        <f t="shared" si="16"/>
        <v>-0.45911499355577834</v>
      </c>
      <c r="I98" s="150">
        <f t="shared" si="17"/>
        <v>48.051948051948052</v>
      </c>
    </row>
    <row r="99" spans="2:9" ht="15" customHeight="1" x14ac:dyDescent="0.2">
      <c r="B99" s="75" t="s">
        <v>60</v>
      </c>
      <c r="C99" s="76">
        <v>507</v>
      </c>
      <c r="D99" s="76">
        <v>7</v>
      </c>
      <c r="E99" s="76">
        <v>151</v>
      </c>
      <c r="F99" s="76">
        <f t="shared" si="14"/>
        <v>-356</v>
      </c>
      <c r="G99" s="76">
        <f t="shared" si="15"/>
        <v>144</v>
      </c>
      <c r="H99" s="120">
        <f t="shared" si="16"/>
        <v>-0.70216962524654836</v>
      </c>
      <c r="I99" s="151"/>
    </row>
    <row r="100" spans="2:9" ht="15" customHeight="1" x14ac:dyDescent="0.2">
      <c r="B100" s="65" t="s">
        <v>61</v>
      </c>
      <c r="C100" s="44">
        <v>69</v>
      </c>
      <c r="D100" s="44">
        <v>3</v>
      </c>
      <c r="E100" s="44">
        <v>21</v>
      </c>
      <c r="F100" s="44">
        <f t="shared" si="14"/>
        <v>-48</v>
      </c>
      <c r="G100" s="44">
        <f t="shared" si="15"/>
        <v>18</v>
      </c>
      <c r="H100" s="119">
        <f t="shared" si="16"/>
        <v>-0.69565217391304346</v>
      </c>
      <c r="I100" s="150">
        <f t="shared" ref="I100:I112" si="18">E100/D100-1</f>
        <v>6</v>
      </c>
    </row>
    <row r="101" spans="2:9" ht="15" customHeight="1" x14ac:dyDescent="0.2">
      <c r="B101" s="65" t="s">
        <v>62</v>
      </c>
      <c r="C101" s="44">
        <v>5</v>
      </c>
      <c r="D101" s="44">
        <v>0</v>
      </c>
      <c r="E101" s="44">
        <v>1</v>
      </c>
      <c r="F101" s="44">
        <f t="shared" si="14"/>
        <v>-4</v>
      </c>
      <c r="G101" s="44">
        <f t="shared" si="15"/>
        <v>1</v>
      </c>
      <c r="H101" s="119">
        <f t="shared" si="16"/>
        <v>-0.8</v>
      </c>
      <c r="I101" s="150"/>
    </row>
    <row r="102" spans="2:9" ht="15" customHeight="1" x14ac:dyDescent="0.2">
      <c r="B102" s="65" t="s">
        <v>63</v>
      </c>
      <c r="C102" s="44">
        <v>248</v>
      </c>
      <c r="D102" s="44">
        <v>3</v>
      </c>
      <c r="E102" s="44">
        <v>61</v>
      </c>
      <c r="F102" s="44">
        <f t="shared" si="14"/>
        <v>-187</v>
      </c>
      <c r="G102" s="44">
        <f t="shared" si="15"/>
        <v>58</v>
      </c>
      <c r="H102" s="119">
        <f t="shared" si="16"/>
        <v>-0.75403225806451613</v>
      </c>
      <c r="I102" s="150">
        <f t="shared" si="18"/>
        <v>19.333333333333332</v>
      </c>
    </row>
    <row r="103" spans="2:9" ht="15" customHeight="1" x14ac:dyDescent="0.2">
      <c r="B103" s="65" t="s">
        <v>71</v>
      </c>
      <c r="C103" s="44">
        <v>39</v>
      </c>
      <c r="D103" s="44">
        <v>0</v>
      </c>
      <c r="E103" s="44">
        <v>11</v>
      </c>
      <c r="F103" s="44">
        <f t="shared" si="14"/>
        <v>-28</v>
      </c>
      <c r="G103" s="44">
        <f t="shared" si="15"/>
        <v>11</v>
      </c>
      <c r="H103" s="119">
        <f t="shared" si="16"/>
        <v>-0.71794871794871795</v>
      </c>
      <c r="I103" s="150"/>
    </row>
    <row r="104" spans="2:9" ht="12" x14ac:dyDescent="0.2">
      <c r="B104" s="65" t="s">
        <v>66</v>
      </c>
      <c r="C104" s="44">
        <v>95</v>
      </c>
      <c r="D104" s="44">
        <v>1</v>
      </c>
      <c r="E104" s="44">
        <v>31</v>
      </c>
      <c r="F104" s="44">
        <f t="shared" si="14"/>
        <v>-64</v>
      </c>
      <c r="G104" s="44">
        <f t="shared" si="15"/>
        <v>30</v>
      </c>
      <c r="H104" s="119">
        <f t="shared" si="16"/>
        <v>-0.67368421052631577</v>
      </c>
      <c r="I104" s="150">
        <f t="shared" si="18"/>
        <v>30</v>
      </c>
    </row>
    <row r="105" spans="2:9" ht="15" customHeight="1" x14ac:dyDescent="0.2">
      <c r="B105" s="65" t="s">
        <v>64</v>
      </c>
      <c r="C105" s="44">
        <v>11</v>
      </c>
      <c r="D105" s="44">
        <v>0</v>
      </c>
      <c r="E105" s="44">
        <v>9</v>
      </c>
      <c r="F105" s="44">
        <f t="shared" si="14"/>
        <v>-2</v>
      </c>
      <c r="G105" s="44">
        <f t="shared" si="15"/>
        <v>9</v>
      </c>
      <c r="H105" s="119">
        <f t="shared" si="16"/>
        <v>-0.18181818181818177</v>
      </c>
      <c r="I105" s="150"/>
    </row>
    <row r="106" spans="2:9" ht="15" customHeight="1" x14ac:dyDescent="0.2">
      <c r="B106" s="68" t="s">
        <v>161</v>
      </c>
      <c r="C106" s="44">
        <v>0</v>
      </c>
      <c r="D106" s="44">
        <v>0</v>
      </c>
      <c r="E106" s="44">
        <v>0</v>
      </c>
      <c r="F106" s="44">
        <f t="shared" si="14"/>
        <v>0</v>
      </c>
      <c r="G106" s="44">
        <f t="shared" si="15"/>
        <v>0</v>
      </c>
      <c r="H106" s="119"/>
      <c r="I106" s="150"/>
    </row>
    <row r="107" spans="2:9" ht="15" customHeight="1" x14ac:dyDescent="0.2">
      <c r="B107" s="65" t="s">
        <v>69</v>
      </c>
      <c r="C107" s="44">
        <v>0</v>
      </c>
      <c r="D107" s="44">
        <v>0</v>
      </c>
      <c r="E107" s="44">
        <v>0</v>
      </c>
      <c r="F107" s="44">
        <f t="shared" si="14"/>
        <v>0</v>
      </c>
      <c r="G107" s="44">
        <f t="shared" si="15"/>
        <v>0</v>
      </c>
      <c r="H107" s="119"/>
      <c r="I107" s="150"/>
    </row>
    <row r="108" spans="2:9" ht="15" customHeight="1" x14ac:dyDescent="0.2">
      <c r="B108" s="65" t="s">
        <v>67</v>
      </c>
      <c r="C108" s="44">
        <v>2</v>
      </c>
      <c r="D108" s="44">
        <v>0</v>
      </c>
      <c r="E108" s="44">
        <v>0</v>
      </c>
      <c r="F108" s="44">
        <f t="shared" si="14"/>
        <v>-2</v>
      </c>
      <c r="G108" s="44">
        <f t="shared" si="15"/>
        <v>0</v>
      </c>
      <c r="H108" s="119">
        <f t="shared" si="16"/>
        <v>-1</v>
      </c>
      <c r="I108" s="150"/>
    </row>
    <row r="109" spans="2:9" ht="15" customHeight="1" x14ac:dyDescent="0.2">
      <c r="B109" s="65" t="s">
        <v>68</v>
      </c>
      <c r="C109" s="44">
        <v>16</v>
      </c>
      <c r="D109" s="44">
        <v>0</v>
      </c>
      <c r="E109" s="44">
        <v>7</v>
      </c>
      <c r="F109" s="44">
        <f t="shared" si="14"/>
        <v>-9</v>
      </c>
      <c r="G109" s="44">
        <f t="shared" si="15"/>
        <v>7</v>
      </c>
      <c r="H109" s="119">
        <f t="shared" si="16"/>
        <v>-0.5625</v>
      </c>
      <c r="I109" s="150"/>
    </row>
    <row r="110" spans="2:9" ht="16.5" customHeight="1" x14ac:dyDescent="0.2">
      <c r="B110" s="67" t="s">
        <v>199</v>
      </c>
      <c r="C110" s="44">
        <v>0</v>
      </c>
      <c r="D110" s="44">
        <v>0</v>
      </c>
      <c r="E110" s="44">
        <v>0</v>
      </c>
      <c r="F110" s="44">
        <f t="shared" si="14"/>
        <v>0</v>
      </c>
      <c r="G110" s="44">
        <f t="shared" si="15"/>
        <v>0</v>
      </c>
      <c r="H110" s="119"/>
      <c r="I110" s="150"/>
    </row>
    <row r="111" spans="2:9" ht="18" customHeight="1" x14ac:dyDescent="0.2">
      <c r="B111" s="65" t="s">
        <v>70</v>
      </c>
      <c r="C111" s="44">
        <v>12</v>
      </c>
      <c r="D111" s="44">
        <v>0</v>
      </c>
      <c r="E111" s="44">
        <v>7</v>
      </c>
      <c r="F111" s="44">
        <f t="shared" si="14"/>
        <v>-5</v>
      </c>
      <c r="G111" s="44">
        <f t="shared" si="15"/>
        <v>7</v>
      </c>
      <c r="H111" s="119">
        <f t="shared" si="16"/>
        <v>-0.41666666666666663</v>
      </c>
      <c r="I111" s="150"/>
    </row>
    <row r="112" spans="2:9" ht="15" customHeight="1" x14ac:dyDescent="0.2">
      <c r="B112" s="65" t="s">
        <v>65</v>
      </c>
      <c r="C112" s="44">
        <v>10</v>
      </c>
      <c r="D112" s="44">
        <v>0</v>
      </c>
      <c r="E112" s="44">
        <v>3</v>
      </c>
      <c r="F112" s="44">
        <f t="shared" si="14"/>
        <v>-7</v>
      </c>
      <c r="G112" s="44">
        <f t="shared" si="15"/>
        <v>3</v>
      </c>
      <c r="H112" s="119">
        <f t="shared" si="16"/>
        <v>-0.7</v>
      </c>
      <c r="I112" s="150"/>
    </row>
    <row r="113" spans="2:9" ht="26.25" customHeight="1" x14ac:dyDescent="0.2">
      <c r="B113" s="72" t="s">
        <v>72</v>
      </c>
      <c r="C113" s="45">
        <v>38318</v>
      </c>
      <c r="D113" s="45">
        <v>73</v>
      </c>
      <c r="E113" s="45">
        <v>8262</v>
      </c>
      <c r="F113" s="45">
        <f t="shared" si="14"/>
        <v>-30056</v>
      </c>
      <c r="G113" s="45">
        <f t="shared" si="15"/>
        <v>8189</v>
      </c>
      <c r="H113" s="121">
        <f t="shared" si="16"/>
        <v>-0.78438331854480925</v>
      </c>
      <c r="I113" s="152">
        <f t="shared" si="17"/>
        <v>112.17808219178082</v>
      </c>
    </row>
    <row r="114" spans="2:9" ht="21.75" customHeight="1" x14ac:dyDescent="0.2">
      <c r="B114" s="75" t="s">
        <v>192</v>
      </c>
      <c r="C114" s="76">
        <v>9762</v>
      </c>
      <c r="D114" s="76">
        <v>21</v>
      </c>
      <c r="E114" s="76">
        <v>554</v>
      </c>
      <c r="F114" s="76">
        <f t="shared" si="14"/>
        <v>-9208</v>
      </c>
      <c r="G114" s="76">
        <f t="shared" si="15"/>
        <v>533</v>
      </c>
      <c r="H114" s="120">
        <f t="shared" si="16"/>
        <v>-0.94324933415283752</v>
      </c>
      <c r="I114" s="151">
        <f t="shared" si="17"/>
        <v>25.38095238095238</v>
      </c>
    </row>
    <row r="115" spans="2:9" ht="12" x14ac:dyDescent="0.2">
      <c r="B115" s="65" t="s">
        <v>86</v>
      </c>
      <c r="C115" s="44">
        <v>6008</v>
      </c>
      <c r="D115" s="44">
        <v>11</v>
      </c>
      <c r="E115" s="44">
        <v>366</v>
      </c>
      <c r="F115" s="44">
        <f t="shared" si="14"/>
        <v>-5642</v>
      </c>
      <c r="G115" s="44">
        <f t="shared" si="15"/>
        <v>355</v>
      </c>
      <c r="H115" s="119">
        <f t="shared" si="16"/>
        <v>-0.93908122503328895</v>
      </c>
      <c r="I115" s="150">
        <f t="shared" si="17"/>
        <v>32.272727272727273</v>
      </c>
    </row>
    <row r="116" spans="2:9" ht="15" customHeight="1" x14ac:dyDescent="0.2">
      <c r="B116" s="69" t="s">
        <v>249</v>
      </c>
      <c r="C116" s="44">
        <v>3</v>
      </c>
      <c r="D116" s="44">
        <v>0</v>
      </c>
      <c r="E116" s="44">
        <v>0</v>
      </c>
      <c r="F116" s="44">
        <f t="shared" si="14"/>
        <v>-3</v>
      </c>
      <c r="G116" s="44">
        <f t="shared" si="15"/>
        <v>0</v>
      </c>
      <c r="H116" s="119">
        <f t="shared" si="16"/>
        <v>-1</v>
      </c>
      <c r="I116" s="150"/>
    </row>
    <row r="117" spans="2:9" ht="12" x14ac:dyDescent="0.2">
      <c r="B117" s="69" t="s">
        <v>77</v>
      </c>
      <c r="C117" s="44">
        <v>1238</v>
      </c>
      <c r="D117" s="44">
        <v>8</v>
      </c>
      <c r="E117" s="44">
        <v>89</v>
      </c>
      <c r="F117" s="44">
        <f t="shared" si="14"/>
        <v>-1149</v>
      </c>
      <c r="G117" s="44">
        <f t="shared" si="15"/>
        <v>81</v>
      </c>
      <c r="H117" s="119">
        <f t="shared" si="16"/>
        <v>-0.92810985460420037</v>
      </c>
      <c r="I117" s="150">
        <f t="shared" si="17"/>
        <v>10.125</v>
      </c>
    </row>
    <row r="118" spans="2:9" s="30" customFormat="1" ht="12" x14ac:dyDescent="0.2">
      <c r="B118" s="69" t="s">
        <v>81</v>
      </c>
      <c r="C118" s="44">
        <v>38</v>
      </c>
      <c r="D118" s="44">
        <v>0</v>
      </c>
      <c r="E118" s="44">
        <v>4</v>
      </c>
      <c r="F118" s="44">
        <f t="shared" si="14"/>
        <v>-34</v>
      </c>
      <c r="G118" s="44">
        <f t="shared" si="15"/>
        <v>4</v>
      </c>
      <c r="H118" s="119">
        <f t="shared" si="16"/>
        <v>-0.89473684210526316</v>
      </c>
      <c r="I118" s="150"/>
    </row>
    <row r="119" spans="2:9" ht="15" customHeight="1" x14ac:dyDescent="0.2">
      <c r="B119" s="66" t="s">
        <v>245</v>
      </c>
      <c r="C119" s="44">
        <v>6</v>
      </c>
      <c r="D119" s="44">
        <v>0</v>
      </c>
      <c r="E119" s="44">
        <v>0</v>
      </c>
      <c r="F119" s="44">
        <f t="shared" si="14"/>
        <v>-6</v>
      </c>
      <c r="G119" s="44">
        <f t="shared" si="15"/>
        <v>0</v>
      </c>
      <c r="H119" s="119">
        <f t="shared" si="16"/>
        <v>-1</v>
      </c>
      <c r="I119" s="150"/>
    </row>
    <row r="120" spans="2:9" ht="12" x14ac:dyDescent="0.2">
      <c r="B120" s="66" t="s">
        <v>162</v>
      </c>
      <c r="C120" s="44">
        <v>2468</v>
      </c>
      <c r="D120" s="44">
        <v>2</v>
      </c>
      <c r="E120" s="44">
        <v>91</v>
      </c>
      <c r="F120" s="44">
        <f t="shared" si="14"/>
        <v>-2377</v>
      </c>
      <c r="G120" s="44">
        <f t="shared" si="15"/>
        <v>89</v>
      </c>
      <c r="H120" s="119">
        <f t="shared" si="16"/>
        <v>-0.963128038897893</v>
      </c>
      <c r="I120" s="150">
        <f t="shared" si="17"/>
        <v>44.5</v>
      </c>
    </row>
    <row r="121" spans="2:9" ht="15" customHeight="1" x14ac:dyDescent="0.2">
      <c r="B121" s="66" t="s">
        <v>163</v>
      </c>
      <c r="C121" s="44">
        <v>1</v>
      </c>
      <c r="D121" s="44">
        <v>0</v>
      </c>
      <c r="E121" s="44">
        <v>4</v>
      </c>
      <c r="F121" s="44">
        <f t="shared" si="14"/>
        <v>3</v>
      </c>
      <c r="G121" s="44">
        <f t="shared" si="15"/>
        <v>4</v>
      </c>
      <c r="H121" s="119">
        <f t="shared" si="16"/>
        <v>3</v>
      </c>
      <c r="I121" s="150"/>
    </row>
    <row r="122" spans="2:9" ht="15" customHeight="1" x14ac:dyDescent="0.2">
      <c r="B122" s="75" t="s">
        <v>193</v>
      </c>
      <c r="C122" s="76">
        <v>1236</v>
      </c>
      <c r="D122" s="76">
        <v>15</v>
      </c>
      <c r="E122" s="76">
        <v>190</v>
      </c>
      <c r="F122" s="76">
        <f t="shared" si="14"/>
        <v>-1046</v>
      </c>
      <c r="G122" s="76">
        <f t="shared" si="15"/>
        <v>175</v>
      </c>
      <c r="H122" s="120">
        <f t="shared" si="16"/>
        <v>-0.84627831715210355</v>
      </c>
      <c r="I122" s="151">
        <f t="shared" si="17"/>
        <v>11.666666666666666</v>
      </c>
    </row>
    <row r="123" spans="2:9" ht="12" x14ac:dyDescent="0.2">
      <c r="B123" s="66" t="s">
        <v>153</v>
      </c>
      <c r="C123" s="44">
        <v>0</v>
      </c>
      <c r="D123" s="44">
        <v>0</v>
      </c>
      <c r="E123" s="44">
        <v>0</v>
      </c>
      <c r="F123" s="44">
        <f t="shared" si="14"/>
        <v>0</v>
      </c>
      <c r="G123" s="44">
        <f t="shared" si="15"/>
        <v>0</v>
      </c>
      <c r="H123" s="119"/>
      <c r="I123" s="150"/>
    </row>
    <row r="124" spans="2:9" ht="15" customHeight="1" x14ac:dyDescent="0.2">
      <c r="B124" s="66" t="s">
        <v>73</v>
      </c>
      <c r="C124" s="44">
        <v>1032</v>
      </c>
      <c r="D124" s="44">
        <v>13</v>
      </c>
      <c r="E124" s="44">
        <v>138</v>
      </c>
      <c r="F124" s="44">
        <f t="shared" si="14"/>
        <v>-894</v>
      </c>
      <c r="G124" s="44">
        <f t="shared" si="15"/>
        <v>125</v>
      </c>
      <c r="H124" s="119">
        <f t="shared" si="16"/>
        <v>-0.86627906976744184</v>
      </c>
      <c r="I124" s="150">
        <f t="shared" si="17"/>
        <v>9.615384615384615</v>
      </c>
    </row>
    <row r="125" spans="2:9" ht="15" customHeight="1" x14ac:dyDescent="0.2">
      <c r="B125" s="66" t="s">
        <v>85</v>
      </c>
      <c r="C125" s="44">
        <v>4</v>
      </c>
      <c r="D125" s="44">
        <v>0</v>
      </c>
      <c r="E125" s="44">
        <v>3</v>
      </c>
      <c r="F125" s="44">
        <f t="shared" si="14"/>
        <v>-1</v>
      </c>
      <c r="G125" s="44">
        <f t="shared" si="15"/>
        <v>3</v>
      </c>
      <c r="H125" s="119">
        <f t="shared" si="16"/>
        <v>-0.25</v>
      </c>
      <c r="I125" s="150"/>
    </row>
    <row r="126" spans="2:9" ht="15" customHeight="1" x14ac:dyDescent="0.2">
      <c r="B126" s="66" t="s">
        <v>164</v>
      </c>
      <c r="C126" s="44">
        <v>0</v>
      </c>
      <c r="D126" s="44">
        <v>0</v>
      </c>
      <c r="E126" s="44">
        <v>0</v>
      </c>
      <c r="F126" s="44">
        <f t="shared" si="14"/>
        <v>0</v>
      </c>
      <c r="G126" s="44">
        <f t="shared" si="15"/>
        <v>0</v>
      </c>
      <c r="H126" s="119"/>
      <c r="I126" s="150"/>
    </row>
    <row r="127" spans="2:9" ht="15" customHeight="1" x14ac:dyDescent="0.2">
      <c r="B127" s="66" t="s">
        <v>165</v>
      </c>
      <c r="C127" s="44">
        <v>0</v>
      </c>
      <c r="D127" s="44">
        <v>0</v>
      </c>
      <c r="E127" s="44">
        <v>0</v>
      </c>
      <c r="F127" s="44">
        <f t="shared" si="14"/>
        <v>0</v>
      </c>
      <c r="G127" s="44">
        <f t="shared" si="15"/>
        <v>0</v>
      </c>
      <c r="H127" s="119"/>
      <c r="I127" s="150"/>
    </row>
    <row r="128" spans="2:9" ht="15" customHeight="1" x14ac:dyDescent="0.2">
      <c r="B128" s="66" t="s">
        <v>210</v>
      </c>
      <c r="C128" s="44">
        <v>0</v>
      </c>
      <c r="D128" s="44">
        <v>0</v>
      </c>
      <c r="E128" s="44">
        <v>0</v>
      </c>
      <c r="F128" s="44">
        <f t="shared" si="14"/>
        <v>0</v>
      </c>
      <c r="G128" s="44">
        <f t="shared" si="15"/>
        <v>0</v>
      </c>
      <c r="H128" s="119"/>
      <c r="I128" s="150"/>
    </row>
    <row r="129" spans="1:9" ht="15" customHeight="1" x14ac:dyDescent="0.2">
      <c r="B129" s="66" t="s">
        <v>75</v>
      </c>
      <c r="C129" s="44">
        <v>199</v>
      </c>
      <c r="D129" s="44">
        <v>2</v>
      </c>
      <c r="E129" s="44">
        <v>40</v>
      </c>
      <c r="F129" s="44">
        <f t="shared" si="14"/>
        <v>-159</v>
      </c>
      <c r="G129" s="44">
        <f t="shared" si="15"/>
        <v>38</v>
      </c>
      <c r="H129" s="119">
        <f t="shared" si="16"/>
        <v>-0.79899497487437188</v>
      </c>
      <c r="I129" s="150">
        <f t="shared" si="17"/>
        <v>19</v>
      </c>
    </row>
    <row r="130" spans="1:9" ht="15" customHeight="1" x14ac:dyDescent="0.2">
      <c r="B130" s="66" t="s">
        <v>211</v>
      </c>
      <c r="C130" s="44">
        <v>0</v>
      </c>
      <c r="D130" s="44">
        <v>0</v>
      </c>
      <c r="E130" s="44">
        <v>0</v>
      </c>
      <c r="F130" s="44">
        <f t="shared" si="14"/>
        <v>0</v>
      </c>
      <c r="G130" s="44">
        <f t="shared" si="15"/>
        <v>0</v>
      </c>
      <c r="H130" s="119"/>
      <c r="I130" s="150"/>
    </row>
    <row r="131" spans="1:9" ht="15" customHeight="1" x14ac:dyDescent="0.2">
      <c r="B131" s="66" t="s">
        <v>166</v>
      </c>
      <c r="C131" s="44">
        <v>0</v>
      </c>
      <c r="D131" s="44">
        <v>0</v>
      </c>
      <c r="E131" s="44">
        <v>0</v>
      </c>
      <c r="F131" s="44">
        <f t="shared" si="14"/>
        <v>0</v>
      </c>
      <c r="G131" s="44">
        <f t="shared" si="15"/>
        <v>0</v>
      </c>
      <c r="H131" s="119"/>
      <c r="I131" s="150"/>
    </row>
    <row r="132" spans="1:9" s="10" customFormat="1" ht="15" customHeight="1" x14ac:dyDescent="0.2">
      <c r="B132" s="66" t="s">
        <v>74</v>
      </c>
      <c r="C132" s="44">
        <v>0</v>
      </c>
      <c r="D132" s="44">
        <v>0</v>
      </c>
      <c r="E132" s="44">
        <v>0</v>
      </c>
      <c r="F132" s="44">
        <f t="shared" si="14"/>
        <v>0</v>
      </c>
      <c r="G132" s="44">
        <f t="shared" si="15"/>
        <v>0</v>
      </c>
      <c r="H132" s="119"/>
      <c r="I132" s="150"/>
    </row>
    <row r="133" spans="1:9" s="10" customFormat="1" ht="15" customHeight="1" x14ac:dyDescent="0.2">
      <c r="B133" s="66" t="s">
        <v>167</v>
      </c>
      <c r="C133" s="44">
        <v>1</v>
      </c>
      <c r="D133" s="44">
        <v>0</v>
      </c>
      <c r="E133" s="44">
        <v>0</v>
      </c>
      <c r="F133" s="44">
        <f t="shared" si="14"/>
        <v>-1</v>
      </c>
      <c r="G133" s="44">
        <f t="shared" si="15"/>
        <v>0</v>
      </c>
      <c r="H133" s="119">
        <f t="shared" si="16"/>
        <v>-1</v>
      </c>
      <c r="I133" s="150"/>
    </row>
    <row r="134" spans="1:9" s="10" customFormat="1" ht="15" customHeight="1" x14ac:dyDescent="0.2">
      <c r="B134" s="66" t="s">
        <v>84</v>
      </c>
      <c r="C134" s="44">
        <v>0</v>
      </c>
      <c r="D134" s="44">
        <v>0</v>
      </c>
      <c r="E134" s="44">
        <v>0</v>
      </c>
      <c r="F134" s="44">
        <f t="shared" si="14"/>
        <v>0</v>
      </c>
      <c r="G134" s="44">
        <f t="shared" si="15"/>
        <v>0</v>
      </c>
      <c r="H134" s="119"/>
      <c r="I134" s="150"/>
    </row>
    <row r="135" spans="1:9" s="10" customFormat="1" ht="15" customHeight="1" x14ac:dyDescent="0.2">
      <c r="B135" s="66" t="s">
        <v>168</v>
      </c>
      <c r="C135" s="44">
        <v>0</v>
      </c>
      <c r="D135" s="44">
        <v>0</v>
      </c>
      <c r="E135" s="44">
        <v>0</v>
      </c>
      <c r="F135" s="44">
        <f t="shared" ref="F135:F198" si="19">E135-C135</f>
        <v>0</v>
      </c>
      <c r="G135" s="44">
        <f t="shared" ref="G135:G198" si="20">E135-D135</f>
        <v>0</v>
      </c>
      <c r="H135" s="119"/>
      <c r="I135" s="150"/>
    </row>
    <row r="136" spans="1:9" s="10" customFormat="1" ht="15" customHeight="1" x14ac:dyDescent="0.2">
      <c r="B136" s="66" t="s">
        <v>169</v>
      </c>
      <c r="C136" s="44">
        <v>0</v>
      </c>
      <c r="D136" s="44">
        <v>0</v>
      </c>
      <c r="E136" s="44">
        <v>9</v>
      </c>
      <c r="F136" s="44">
        <f t="shared" si="19"/>
        <v>9</v>
      </c>
      <c r="G136" s="44">
        <f t="shared" si="20"/>
        <v>9</v>
      </c>
      <c r="H136" s="119"/>
      <c r="I136" s="150"/>
    </row>
    <row r="137" spans="1:9" s="10" customFormat="1" ht="15" customHeight="1" x14ac:dyDescent="0.2">
      <c r="B137" s="66" t="s">
        <v>170</v>
      </c>
      <c r="C137" s="44">
        <v>0</v>
      </c>
      <c r="D137" s="44">
        <v>0</v>
      </c>
      <c r="E137" s="44">
        <v>0</v>
      </c>
      <c r="F137" s="44">
        <f t="shared" si="19"/>
        <v>0</v>
      </c>
      <c r="G137" s="44">
        <f t="shared" si="20"/>
        <v>0</v>
      </c>
      <c r="H137" s="119"/>
      <c r="I137" s="150"/>
    </row>
    <row r="138" spans="1:9" ht="15" customHeight="1" x14ac:dyDescent="0.2">
      <c r="B138" s="75" t="s">
        <v>203</v>
      </c>
      <c r="C138" s="76">
        <v>24774</v>
      </c>
      <c r="D138" s="76">
        <v>12</v>
      </c>
      <c r="E138" s="76">
        <v>6241</v>
      </c>
      <c r="F138" s="76">
        <f t="shared" si="19"/>
        <v>-18533</v>
      </c>
      <c r="G138" s="76">
        <f t="shared" si="20"/>
        <v>6229</v>
      </c>
      <c r="H138" s="120">
        <f t="shared" ref="H138:H201" si="21">E138/C138-1</f>
        <v>-0.74808266731250506</v>
      </c>
      <c r="I138" s="151">
        <f t="shared" ref="I138:I174" si="22">E138/D138-1</f>
        <v>519.08333333333337</v>
      </c>
    </row>
    <row r="139" spans="1:9" ht="15" customHeight="1" x14ac:dyDescent="0.2">
      <c r="A139" s="11"/>
      <c r="B139" s="65" t="s">
        <v>102</v>
      </c>
      <c r="C139" s="44">
        <v>19</v>
      </c>
      <c r="D139" s="44">
        <v>3</v>
      </c>
      <c r="E139" s="44">
        <v>58</v>
      </c>
      <c r="F139" s="44">
        <f t="shared" si="19"/>
        <v>39</v>
      </c>
      <c r="G139" s="44">
        <f t="shared" si="20"/>
        <v>55</v>
      </c>
      <c r="H139" s="119">
        <f t="shared" si="21"/>
        <v>2.0526315789473686</v>
      </c>
      <c r="I139" s="150">
        <f t="shared" si="22"/>
        <v>18.333333333333332</v>
      </c>
    </row>
    <row r="140" spans="1:9" ht="15" customHeight="1" x14ac:dyDescent="0.2">
      <c r="A140" s="11"/>
      <c r="B140" s="65" t="s">
        <v>103</v>
      </c>
      <c r="C140" s="44">
        <v>96</v>
      </c>
      <c r="D140" s="44">
        <v>0</v>
      </c>
      <c r="E140" s="44">
        <v>101</v>
      </c>
      <c r="F140" s="44">
        <f t="shared" si="19"/>
        <v>5</v>
      </c>
      <c r="G140" s="44">
        <f t="shared" si="20"/>
        <v>101</v>
      </c>
      <c r="H140" s="119">
        <f t="shared" si="21"/>
        <v>5.2083333333333259E-2</v>
      </c>
      <c r="I140" s="150"/>
    </row>
    <row r="141" spans="1:9" s="10" customFormat="1" ht="15" customHeight="1" x14ac:dyDescent="0.2">
      <c r="A141" s="11"/>
      <c r="B141" s="65" t="s">
        <v>251</v>
      </c>
      <c r="C141" s="44">
        <v>0</v>
      </c>
      <c r="D141" s="44">
        <v>0</v>
      </c>
      <c r="E141" s="44">
        <v>1</v>
      </c>
      <c r="F141" s="44">
        <f t="shared" si="19"/>
        <v>1</v>
      </c>
      <c r="G141" s="44">
        <f t="shared" si="20"/>
        <v>1</v>
      </c>
      <c r="H141" s="119"/>
      <c r="I141" s="150"/>
    </row>
    <row r="142" spans="1:9" ht="15" customHeight="1" x14ac:dyDescent="0.2">
      <c r="A142" s="11"/>
      <c r="B142" s="65" t="s">
        <v>104</v>
      </c>
      <c r="C142" s="44">
        <v>6321</v>
      </c>
      <c r="D142" s="44">
        <v>3</v>
      </c>
      <c r="E142" s="44">
        <v>3085</v>
      </c>
      <c r="F142" s="44">
        <f t="shared" si="19"/>
        <v>-3236</v>
      </c>
      <c r="G142" s="44">
        <f t="shared" si="20"/>
        <v>3082</v>
      </c>
      <c r="H142" s="119">
        <f t="shared" si="21"/>
        <v>-0.51194431260876438</v>
      </c>
      <c r="I142" s="150">
        <f t="shared" si="22"/>
        <v>1027.3333333333333</v>
      </c>
    </row>
    <row r="143" spans="1:9" s="30" customFormat="1" ht="15" customHeight="1" x14ac:dyDescent="0.2">
      <c r="A143" s="11"/>
      <c r="B143" s="65" t="s">
        <v>105</v>
      </c>
      <c r="C143" s="44">
        <v>17075</v>
      </c>
      <c r="D143" s="44">
        <v>5</v>
      </c>
      <c r="E143" s="44">
        <v>1791</v>
      </c>
      <c r="F143" s="44">
        <f t="shared" si="19"/>
        <v>-15284</v>
      </c>
      <c r="G143" s="44">
        <f t="shared" si="20"/>
        <v>1786</v>
      </c>
      <c r="H143" s="119">
        <f t="shared" si="21"/>
        <v>-0.89510980966325038</v>
      </c>
      <c r="I143" s="150">
        <f t="shared" si="22"/>
        <v>357.2</v>
      </c>
    </row>
    <row r="144" spans="1:9" ht="12.75" x14ac:dyDescent="0.2">
      <c r="A144" s="11"/>
      <c r="B144" s="65" t="s">
        <v>171</v>
      </c>
      <c r="C144" s="44">
        <v>4</v>
      </c>
      <c r="D144" s="44">
        <v>0</v>
      </c>
      <c r="E144" s="44">
        <v>3</v>
      </c>
      <c r="F144" s="44">
        <f t="shared" si="19"/>
        <v>-1</v>
      </c>
      <c r="G144" s="44">
        <f t="shared" si="20"/>
        <v>3</v>
      </c>
      <c r="H144" s="119">
        <f t="shared" si="21"/>
        <v>-0.25</v>
      </c>
      <c r="I144" s="150"/>
    </row>
    <row r="145" spans="1:9" ht="12.75" x14ac:dyDescent="0.2">
      <c r="A145" s="11"/>
      <c r="B145" s="68" t="s">
        <v>106</v>
      </c>
      <c r="C145" s="44">
        <v>54</v>
      </c>
      <c r="D145" s="44">
        <v>0</v>
      </c>
      <c r="E145" s="44">
        <v>60</v>
      </c>
      <c r="F145" s="44">
        <f t="shared" si="19"/>
        <v>6</v>
      </c>
      <c r="G145" s="44">
        <f t="shared" si="20"/>
        <v>60</v>
      </c>
      <c r="H145" s="119">
        <f t="shared" si="21"/>
        <v>0.11111111111111116</v>
      </c>
      <c r="I145" s="150"/>
    </row>
    <row r="146" spans="1:9" ht="15" customHeight="1" x14ac:dyDescent="0.2">
      <c r="A146" s="11"/>
      <c r="B146" s="65" t="s">
        <v>107</v>
      </c>
      <c r="C146" s="44">
        <v>1041</v>
      </c>
      <c r="D146" s="44">
        <v>1</v>
      </c>
      <c r="E146" s="44">
        <v>932</v>
      </c>
      <c r="F146" s="44">
        <f t="shared" si="19"/>
        <v>-109</v>
      </c>
      <c r="G146" s="44">
        <f t="shared" si="20"/>
        <v>931</v>
      </c>
      <c r="H146" s="119">
        <f t="shared" si="21"/>
        <v>-0.1047070124879923</v>
      </c>
      <c r="I146" s="150">
        <f t="shared" si="22"/>
        <v>931</v>
      </c>
    </row>
    <row r="147" spans="1:9" ht="15" customHeight="1" x14ac:dyDescent="0.2">
      <c r="A147" s="11"/>
      <c r="B147" s="65" t="s">
        <v>108</v>
      </c>
      <c r="C147" s="44">
        <v>164</v>
      </c>
      <c r="D147" s="44">
        <v>0</v>
      </c>
      <c r="E147" s="44">
        <v>210</v>
      </c>
      <c r="F147" s="44">
        <f t="shared" si="19"/>
        <v>46</v>
      </c>
      <c r="G147" s="44">
        <f t="shared" si="20"/>
        <v>210</v>
      </c>
      <c r="H147" s="119">
        <f t="shared" si="21"/>
        <v>0.28048780487804881</v>
      </c>
      <c r="I147" s="150"/>
    </row>
    <row r="148" spans="1:9" ht="15" customHeight="1" x14ac:dyDescent="0.2">
      <c r="A148" s="11"/>
      <c r="B148" s="75" t="s">
        <v>204</v>
      </c>
      <c r="C148" s="76">
        <v>2546</v>
      </c>
      <c r="D148" s="76">
        <v>25</v>
      </c>
      <c r="E148" s="76">
        <v>1277</v>
      </c>
      <c r="F148" s="76">
        <f t="shared" si="19"/>
        <v>-1269</v>
      </c>
      <c r="G148" s="76">
        <f t="shared" si="20"/>
        <v>1252</v>
      </c>
      <c r="H148" s="120">
        <f t="shared" si="21"/>
        <v>-0.49842890809112328</v>
      </c>
      <c r="I148" s="151">
        <f t="shared" si="22"/>
        <v>50.08</v>
      </c>
    </row>
    <row r="149" spans="1:9" ht="15" customHeight="1" x14ac:dyDescent="0.2">
      <c r="B149" s="68" t="s">
        <v>246</v>
      </c>
      <c r="C149" s="44">
        <v>1</v>
      </c>
      <c r="D149" s="44">
        <v>0</v>
      </c>
      <c r="E149" s="44">
        <v>0</v>
      </c>
      <c r="F149" s="44">
        <f t="shared" si="19"/>
        <v>-1</v>
      </c>
      <c r="G149" s="44">
        <f t="shared" si="20"/>
        <v>0</v>
      </c>
      <c r="H149" s="119">
        <f t="shared" si="21"/>
        <v>-1</v>
      </c>
      <c r="I149" s="150"/>
    </row>
    <row r="150" spans="1:9" ht="12" x14ac:dyDescent="0.2">
      <c r="B150" s="68" t="s">
        <v>250</v>
      </c>
      <c r="C150" s="44">
        <v>10</v>
      </c>
      <c r="D150" s="44">
        <v>0</v>
      </c>
      <c r="E150" s="44">
        <v>8</v>
      </c>
      <c r="F150" s="44">
        <f t="shared" si="19"/>
        <v>-2</v>
      </c>
      <c r="G150" s="44">
        <f t="shared" si="20"/>
        <v>8</v>
      </c>
      <c r="H150" s="119">
        <f t="shared" si="21"/>
        <v>-0.19999999999999996</v>
      </c>
      <c r="I150" s="150"/>
    </row>
    <row r="151" spans="1:9" ht="15" customHeight="1" x14ac:dyDescent="0.2">
      <c r="B151" s="68" t="s">
        <v>78</v>
      </c>
      <c r="C151" s="44">
        <v>84</v>
      </c>
      <c r="D151" s="44">
        <v>1</v>
      </c>
      <c r="E151" s="44">
        <v>78</v>
      </c>
      <c r="F151" s="44">
        <f t="shared" si="19"/>
        <v>-6</v>
      </c>
      <c r="G151" s="44">
        <f t="shared" si="20"/>
        <v>77</v>
      </c>
      <c r="H151" s="119">
        <f t="shared" si="21"/>
        <v>-7.1428571428571397E-2</v>
      </c>
      <c r="I151" s="150">
        <f t="shared" si="22"/>
        <v>77</v>
      </c>
    </row>
    <row r="152" spans="1:9" s="30" customFormat="1" ht="15" customHeight="1" x14ac:dyDescent="0.2">
      <c r="B152" s="68" t="s">
        <v>253</v>
      </c>
      <c r="C152" s="44">
        <v>2</v>
      </c>
      <c r="D152" s="44">
        <v>0</v>
      </c>
      <c r="E152" s="44">
        <v>1</v>
      </c>
      <c r="F152" s="44">
        <f t="shared" si="19"/>
        <v>-1</v>
      </c>
      <c r="G152" s="44">
        <f t="shared" si="20"/>
        <v>1</v>
      </c>
      <c r="H152" s="119">
        <f t="shared" si="21"/>
        <v>-0.5</v>
      </c>
      <c r="I152" s="150"/>
    </row>
    <row r="153" spans="1:9" ht="12" x14ac:dyDescent="0.2">
      <c r="B153" s="68" t="s">
        <v>79</v>
      </c>
      <c r="C153" s="44">
        <v>118</v>
      </c>
      <c r="D153" s="44">
        <v>5</v>
      </c>
      <c r="E153" s="44">
        <v>46</v>
      </c>
      <c r="F153" s="44">
        <f t="shared" si="19"/>
        <v>-72</v>
      </c>
      <c r="G153" s="44">
        <f t="shared" si="20"/>
        <v>41</v>
      </c>
      <c r="H153" s="119">
        <f t="shared" si="21"/>
        <v>-0.61016949152542366</v>
      </c>
      <c r="I153" s="150">
        <f t="shared" si="22"/>
        <v>8.1999999999999993</v>
      </c>
    </row>
    <row r="154" spans="1:9" ht="12" x14ac:dyDescent="0.2">
      <c r="B154" s="68" t="s">
        <v>80</v>
      </c>
      <c r="C154" s="44">
        <v>34</v>
      </c>
      <c r="D154" s="44">
        <v>0</v>
      </c>
      <c r="E154" s="44">
        <v>5</v>
      </c>
      <c r="F154" s="44">
        <f t="shared" si="19"/>
        <v>-29</v>
      </c>
      <c r="G154" s="44">
        <f t="shared" si="20"/>
        <v>5</v>
      </c>
      <c r="H154" s="119">
        <f t="shared" si="21"/>
        <v>-0.8529411764705882</v>
      </c>
      <c r="I154" s="150"/>
    </row>
    <row r="155" spans="1:9" s="30" customFormat="1" ht="12" x14ac:dyDescent="0.2">
      <c r="B155" s="68" t="s">
        <v>191</v>
      </c>
      <c r="C155" s="44">
        <v>1824</v>
      </c>
      <c r="D155" s="44">
        <v>19</v>
      </c>
      <c r="E155" s="44">
        <v>1042</v>
      </c>
      <c r="F155" s="44">
        <f t="shared" si="19"/>
        <v>-782</v>
      </c>
      <c r="G155" s="44">
        <f t="shared" si="20"/>
        <v>1023</v>
      </c>
      <c r="H155" s="119">
        <f t="shared" si="21"/>
        <v>-0.42872807017543857</v>
      </c>
      <c r="I155" s="150">
        <f t="shared" si="22"/>
        <v>53.842105263157897</v>
      </c>
    </row>
    <row r="156" spans="1:9" s="30" customFormat="1" ht="12" x14ac:dyDescent="0.2">
      <c r="B156" s="68" t="s">
        <v>82</v>
      </c>
      <c r="C156" s="44">
        <v>109</v>
      </c>
      <c r="D156" s="44">
        <v>0</v>
      </c>
      <c r="E156" s="44">
        <v>24</v>
      </c>
      <c r="F156" s="44">
        <f t="shared" si="19"/>
        <v>-85</v>
      </c>
      <c r="G156" s="44">
        <f t="shared" si="20"/>
        <v>24</v>
      </c>
      <c r="H156" s="119">
        <f t="shared" si="21"/>
        <v>-0.77981651376146788</v>
      </c>
      <c r="I156" s="150"/>
    </row>
    <row r="157" spans="1:9" ht="15" customHeight="1" x14ac:dyDescent="0.2">
      <c r="B157" s="68" t="s">
        <v>83</v>
      </c>
      <c r="C157" s="44">
        <v>335</v>
      </c>
      <c r="D157" s="44">
        <v>0</v>
      </c>
      <c r="E157" s="44">
        <v>60</v>
      </c>
      <c r="F157" s="44">
        <f t="shared" si="19"/>
        <v>-275</v>
      </c>
      <c r="G157" s="44">
        <f t="shared" si="20"/>
        <v>60</v>
      </c>
      <c r="H157" s="119">
        <f t="shared" si="21"/>
        <v>-0.82089552238805974</v>
      </c>
      <c r="I157" s="150"/>
    </row>
    <row r="158" spans="1:9" ht="15" customHeight="1" x14ac:dyDescent="0.2">
      <c r="B158" s="68" t="s">
        <v>76</v>
      </c>
      <c r="C158" s="44">
        <v>29</v>
      </c>
      <c r="D158" s="44">
        <v>0</v>
      </c>
      <c r="E158" s="44">
        <v>13</v>
      </c>
      <c r="F158" s="44">
        <f t="shared" si="19"/>
        <v>-16</v>
      </c>
      <c r="G158" s="44">
        <f t="shared" si="20"/>
        <v>13</v>
      </c>
      <c r="H158" s="119">
        <f t="shared" si="21"/>
        <v>-0.55172413793103448</v>
      </c>
      <c r="I158" s="150"/>
    </row>
    <row r="159" spans="1:9" ht="15" customHeight="1" x14ac:dyDescent="0.2">
      <c r="B159" s="72" t="s">
        <v>87</v>
      </c>
      <c r="C159" s="47">
        <v>39362</v>
      </c>
      <c r="D159" s="47">
        <v>27</v>
      </c>
      <c r="E159" s="47">
        <v>27046</v>
      </c>
      <c r="F159" s="47">
        <f t="shared" si="19"/>
        <v>-12316</v>
      </c>
      <c r="G159" s="47">
        <f t="shared" si="20"/>
        <v>27019</v>
      </c>
      <c r="H159" s="123">
        <f t="shared" si="21"/>
        <v>-0.31289060515217726</v>
      </c>
      <c r="I159" s="154">
        <f t="shared" si="22"/>
        <v>1000.7037037037037</v>
      </c>
    </row>
    <row r="160" spans="1:9" ht="15" customHeight="1" x14ac:dyDescent="0.2">
      <c r="B160" s="65" t="s">
        <v>89</v>
      </c>
      <c r="C160" s="44">
        <v>903</v>
      </c>
      <c r="D160" s="44">
        <v>0</v>
      </c>
      <c r="E160" s="44">
        <v>275</v>
      </c>
      <c r="F160" s="44">
        <f t="shared" si="19"/>
        <v>-628</v>
      </c>
      <c r="G160" s="44">
        <f t="shared" si="20"/>
        <v>275</v>
      </c>
      <c r="H160" s="119">
        <f t="shared" si="21"/>
        <v>-0.69545957918050938</v>
      </c>
      <c r="I160" s="150"/>
    </row>
    <row r="161" spans="2:9" ht="15" customHeight="1" x14ac:dyDescent="0.2">
      <c r="B161" s="65" t="s">
        <v>90</v>
      </c>
      <c r="C161" s="44">
        <v>1458</v>
      </c>
      <c r="D161" s="44">
        <v>18</v>
      </c>
      <c r="E161" s="44">
        <v>900</v>
      </c>
      <c r="F161" s="44">
        <f t="shared" si="19"/>
        <v>-558</v>
      </c>
      <c r="G161" s="44">
        <f t="shared" si="20"/>
        <v>882</v>
      </c>
      <c r="H161" s="119">
        <f t="shared" si="21"/>
        <v>-0.38271604938271608</v>
      </c>
      <c r="I161" s="150">
        <f t="shared" si="22"/>
        <v>49</v>
      </c>
    </row>
    <row r="162" spans="2:9" ht="15" customHeight="1" x14ac:dyDescent="0.2">
      <c r="B162" s="70" t="s">
        <v>91</v>
      </c>
      <c r="C162" s="44">
        <v>296</v>
      </c>
      <c r="D162" s="44">
        <v>0</v>
      </c>
      <c r="E162" s="44">
        <v>123</v>
      </c>
      <c r="F162" s="44">
        <f t="shared" si="19"/>
        <v>-173</v>
      </c>
      <c r="G162" s="44">
        <f t="shared" si="20"/>
        <v>123</v>
      </c>
      <c r="H162" s="119">
        <f t="shared" si="21"/>
        <v>-0.58445945945945943</v>
      </c>
      <c r="I162" s="150"/>
    </row>
    <row r="163" spans="2:9" ht="15" customHeight="1" x14ac:dyDescent="0.2">
      <c r="B163" s="71" t="s">
        <v>93</v>
      </c>
      <c r="C163" s="44">
        <v>3779</v>
      </c>
      <c r="D163" s="44">
        <v>5</v>
      </c>
      <c r="E163" s="44">
        <v>1245</v>
      </c>
      <c r="F163" s="44">
        <f t="shared" si="19"/>
        <v>-2534</v>
      </c>
      <c r="G163" s="44">
        <f t="shared" si="20"/>
        <v>1240</v>
      </c>
      <c r="H163" s="119">
        <f t="shared" si="21"/>
        <v>-0.67054776395871918</v>
      </c>
      <c r="I163" s="150">
        <f t="shared" si="22"/>
        <v>248</v>
      </c>
    </row>
    <row r="164" spans="2:9" ht="15" customHeight="1" x14ac:dyDescent="0.2">
      <c r="B164" s="71" t="s">
        <v>101</v>
      </c>
      <c r="C164" s="44">
        <v>5186</v>
      </c>
      <c r="D164" s="44">
        <v>1</v>
      </c>
      <c r="E164" s="44">
        <v>2766</v>
      </c>
      <c r="F164" s="44">
        <f t="shared" si="19"/>
        <v>-2420</v>
      </c>
      <c r="G164" s="44">
        <f t="shared" si="20"/>
        <v>2765</v>
      </c>
      <c r="H164" s="119">
        <f t="shared" si="21"/>
        <v>-0.46664095642113379</v>
      </c>
      <c r="I164" s="150">
        <f t="shared" si="22"/>
        <v>2765</v>
      </c>
    </row>
    <row r="165" spans="2:9" ht="15" customHeight="1" x14ac:dyDescent="0.2">
      <c r="B165" s="71" t="s">
        <v>95</v>
      </c>
      <c r="C165" s="44">
        <v>2367</v>
      </c>
      <c r="D165" s="44">
        <v>1</v>
      </c>
      <c r="E165" s="44">
        <v>1150</v>
      </c>
      <c r="F165" s="44">
        <f t="shared" si="19"/>
        <v>-1217</v>
      </c>
      <c r="G165" s="44">
        <f t="shared" si="20"/>
        <v>1149</v>
      </c>
      <c r="H165" s="119">
        <f t="shared" si="21"/>
        <v>-0.51415293620616809</v>
      </c>
      <c r="I165" s="150">
        <f t="shared" si="22"/>
        <v>1149</v>
      </c>
    </row>
    <row r="166" spans="2:9" ht="15" customHeight="1" x14ac:dyDescent="0.2">
      <c r="B166" s="64" t="s">
        <v>96</v>
      </c>
      <c r="C166" s="44">
        <v>25</v>
      </c>
      <c r="D166" s="44">
        <v>0</v>
      </c>
      <c r="E166" s="44">
        <v>11</v>
      </c>
      <c r="F166" s="44">
        <f t="shared" si="19"/>
        <v>-14</v>
      </c>
      <c r="G166" s="44">
        <f t="shared" si="20"/>
        <v>11</v>
      </c>
      <c r="H166" s="119">
        <f t="shared" si="21"/>
        <v>-0.56000000000000005</v>
      </c>
      <c r="I166" s="150"/>
    </row>
    <row r="167" spans="2:9" ht="12" x14ac:dyDescent="0.2">
      <c r="B167" s="64" t="s">
        <v>97</v>
      </c>
      <c r="C167" s="44">
        <v>484</v>
      </c>
      <c r="D167" s="44">
        <v>0</v>
      </c>
      <c r="E167" s="44">
        <v>157</v>
      </c>
      <c r="F167" s="44">
        <f t="shared" si="19"/>
        <v>-327</v>
      </c>
      <c r="G167" s="44">
        <f t="shared" si="20"/>
        <v>157</v>
      </c>
      <c r="H167" s="119">
        <f t="shared" si="21"/>
        <v>-0.67561983471074383</v>
      </c>
      <c r="I167" s="150"/>
    </row>
    <row r="168" spans="2:9" ht="15" customHeight="1" x14ac:dyDescent="0.2">
      <c r="B168" s="64" t="s">
        <v>98</v>
      </c>
      <c r="C168" s="44">
        <v>116</v>
      </c>
      <c r="D168" s="44">
        <v>0</v>
      </c>
      <c r="E168" s="44">
        <v>238</v>
      </c>
      <c r="F168" s="44">
        <f t="shared" si="19"/>
        <v>122</v>
      </c>
      <c r="G168" s="44">
        <f t="shared" si="20"/>
        <v>238</v>
      </c>
      <c r="H168" s="119">
        <f t="shared" si="21"/>
        <v>1.0517241379310347</v>
      </c>
      <c r="I168" s="150"/>
    </row>
    <row r="169" spans="2:9" ht="15" customHeight="1" x14ac:dyDescent="0.2">
      <c r="B169" s="64" t="s">
        <v>94</v>
      </c>
      <c r="C169" s="44">
        <v>912</v>
      </c>
      <c r="D169" s="44">
        <v>0</v>
      </c>
      <c r="E169" s="44">
        <v>370</v>
      </c>
      <c r="F169" s="44">
        <f t="shared" si="19"/>
        <v>-542</v>
      </c>
      <c r="G169" s="44">
        <f t="shared" si="20"/>
        <v>370</v>
      </c>
      <c r="H169" s="119">
        <f t="shared" si="21"/>
        <v>-0.5942982456140351</v>
      </c>
      <c r="I169" s="150"/>
    </row>
    <row r="170" spans="2:9" ht="15" customHeight="1" x14ac:dyDescent="0.2">
      <c r="B170" s="65" t="s">
        <v>99</v>
      </c>
      <c r="C170" s="44">
        <v>21570</v>
      </c>
      <c r="D170" s="44">
        <v>1</v>
      </c>
      <c r="E170" s="44">
        <v>16436</v>
      </c>
      <c r="F170" s="44">
        <f t="shared" si="19"/>
        <v>-5134</v>
      </c>
      <c r="G170" s="44">
        <f t="shared" si="20"/>
        <v>16435</v>
      </c>
      <c r="H170" s="119">
        <f t="shared" si="21"/>
        <v>-0.23801576263328694</v>
      </c>
      <c r="I170" s="150">
        <f t="shared" si="22"/>
        <v>16435</v>
      </c>
    </row>
    <row r="171" spans="2:9" ht="15" customHeight="1" x14ac:dyDescent="0.2">
      <c r="B171" s="64" t="s">
        <v>100</v>
      </c>
      <c r="C171" s="44">
        <v>303</v>
      </c>
      <c r="D171" s="44">
        <v>0</v>
      </c>
      <c r="E171" s="44">
        <v>1375</v>
      </c>
      <c r="F171" s="44">
        <f t="shared" si="19"/>
        <v>1072</v>
      </c>
      <c r="G171" s="44">
        <f t="shared" si="20"/>
        <v>1375</v>
      </c>
      <c r="H171" s="119">
        <f t="shared" si="21"/>
        <v>3.5379537953795381</v>
      </c>
      <c r="I171" s="150"/>
    </row>
    <row r="172" spans="2:9" ht="12" x14ac:dyDescent="0.2">
      <c r="B172" s="65" t="s">
        <v>88</v>
      </c>
      <c r="C172" s="44">
        <v>1617</v>
      </c>
      <c r="D172" s="44">
        <v>1</v>
      </c>
      <c r="E172" s="44">
        <v>1433</v>
      </c>
      <c r="F172" s="44">
        <f t="shared" si="19"/>
        <v>-184</v>
      </c>
      <c r="G172" s="44">
        <f t="shared" si="20"/>
        <v>1432</v>
      </c>
      <c r="H172" s="119">
        <f t="shared" si="21"/>
        <v>-0.11379097093382806</v>
      </c>
      <c r="I172" s="150">
        <f t="shared" si="22"/>
        <v>1432</v>
      </c>
    </row>
    <row r="173" spans="2:9" ht="15" customHeight="1" x14ac:dyDescent="0.2">
      <c r="B173" s="64" t="s">
        <v>92</v>
      </c>
      <c r="C173" s="44">
        <v>346</v>
      </c>
      <c r="D173" s="44">
        <v>0</v>
      </c>
      <c r="E173" s="44">
        <v>567</v>
      </c>
      <c r="F173" s="44">
        <f t="shared" si="19"/>
        <v>221</v>
      </c>
      <c r="G173" s="44">
        <f t="shared" si="20"/>
        <v>567</v>
      </c>
      <c r="H173" s="119">
        <f t="shared" si="21"/>
        <v>0.6387283236994219</v>
      </c>
      <c r="I173" s="150"/>
    </row>
    <row r="174" spans="2:9" ht="15" customHeight="1" x14ac:dyDescent="0.2">
      <c r="B174" s="72" t="s">
        <v>109</v>
      </c>
      <c r="C174" s="45">
        <v>1122</v>
      </c>
      <c r="D174" s="45">
        <v>10</v>
      </c>
      <c r="E174" s="45">
        <v>1304</v>
      </c>
      <c r="F174" s="45">
        <f t="shared" si="19"/>
        <v>182</v>
      </c>
      <c r="G174" s="45">
        <f t="shared" si="20"/>
        <v>1294</v>
      </c>
      <c r="H174" s="121">
        <f t="shared" si="21"/>
        <v>0.16221033868092682</v>
      </c>
      <c r="I174" s="152">
        <f t="shared" si="22"/>
        <v>129.4</v>
      </c>
    </row>
    <row r="175" spans="2:9" ht="15" customHeight="1" x14ac:dyDescent="0.2">
      <c r="B175" s="75" t="s">
        <v>110</v>
      </c>
      <c r="C175" s="77">
        <v>281</v>
      </c>
      <c r="D175" s="77">
        <v>2</v>
      </c>
      <c r="E175" s="77">
        <v>205</v>
      </c>
      <c r="F175" s="77">
        <f t="shared" si="19"/>
        <v>-76</v>
      </c>
      <c r="G175" s="77">
        <f t="shared" si="20"/>
        <v>203</v>
      </c>
      <c r="H175" s="120">
        <f t="shared" si="21"/>
        <v>-0.27046263345195731</v>
      </c>
      <c r="I175" s="151"/>
    </row>
    <row r="176" spans="2:9" ht="15" customHeight="1" x14ac:dyDescent="0.2">
      <c r="B176" s="68" t="s">
        <v>172</v>
      </c>
      <c r="C176" s="44">
        <v>5</v>
      </c>
      <c r="D176" s="44">
        <v>0</v>
      </c>
      <c r="E176" s="44">
        <v>0</v>
      </c>
      <c r="F176" s="44">
        <f t="shared" si="19"/>
        <v>-5</v>
      </c>
      <c r="G176" s="44">
        <f t="shared" si="20"/>
        <v>0</v>
      </c>
      <c r="H176" s="119">
        <f t="shared" si="21"/>
        <v>-1</v>
      </c>
      <c r="I176" s="150"/>
    </row>
    <row r="177" spans="2:9" s="9" customFormat="1" ht="15" customHeight="1" x14ac:dyDescent="0.2">
      <c r="B177" s="68" t="s">
        <v>205</v>
      </c>
      <c r="C177" s="44">
        <v>90</v>
      </c>
      <c r="D177" s="44">
        <v>0</v>
      </c>
      <c r="E177" s="44">
        <v>39</v>
      </c>
      <c r="F177" s="44">
        <f t="shared" si="19"/>
        <v>-51</v>
      </c>
      <c r="G177" s="44">
        <f t="shared" si="20"/>
        <v>39</v>
      </c>
      <c r="H177" s="119">
        <f t="shared" si="21"/>
        <v>-0.56666666666666665</v>
      </c>
      <c r="I177" s="150"/>
    </row>
    <row r="178" spans="2:9" ht="15" customHeight="1" x14ac:dyDescent="0.2">
      <c r="B178" s="68" t="s">
        <v>173</v>
      </c>
      <c r="C178" s="44">
        <v>1</v>
      </c>
      <c r="D178" s="44">
        <v>0</v>
      </c>
      <c r="E178" s="44">
        <v>6</v>
      </c>
      <c r="F178" s="44">
        <f t="shared" si="19"/>
        <v>5</v>
      </c>
      <c r="G178" s="44">
        <f t="shared" si="20"/>
        <v>6</v>
      </c>
      <c r="H178" s="119">
        <f t="shared" si="21"/>
        <v>5</v>
      </c>
      <c r="I178" s="150"/>
    </row>
    <row r="179" spans="2:9" ht="15" customHeight="1" x14ac:dyDescent="0.2">
      <c r="B179" s="68" t="s">
        <v>112</v>
      </c>
      <c r="C179" s="44">
        <v>13</v>
      </c>
      <c r="D179" s="44">
        <v>0</v>
      </c>
      <c r="E179" s="44">
        <v>21</v>
      </c>
      <c r="F179" s="44">
        <f t="shared" si="19"/>
        <v>8</v>
      </c>
      <c r="G179" s="44">
        <f t="shared" si="20"/>
        <v>21</v>
      </c>
      <c r="H179" s="119">
        <f t="shared" si="21"/>
        <v>0.61538461538461542</v>
      </c>
      <c r="I179" s="150"/>
    </row>
    <row r="180" spans="2:9" ht="15" customHeight="1" x14ac:dyDescent="0.2">
      <c r="B180" s="68" t="s">
        <v>111</v>
      </c>
      <c r="C180" s="44">
        <v>44</v>
      </c>
      <c r="D180" s="44">
        <v>1</v>
      </c>
      <c r="E180" s="44">
        <v>35</v>
      </c>
      <c r="F180" s="44">
        <f t="shared" si="19"/>
        <v>-9</v>
      </c>
      <c r="G180" s="44">
        <f t="shared" si="20"/>
        <v>34</v>
      </c>
      <c r="H180" s="119">
        <f t="shared" si="21"/>
        <v>-0.20454545454545459</v>
      </c>
      <c r="I180" s="150">
        <f t="shared" ref="I176:I194" si="23">E180/D180-1</f>
        <v>34</v>
      </c>
    </row>
    <row r="181" spans="2:9" ht="15" customHeight="1" x14ac:dyDescent="0.2">
      <c r="B181" s="68" t="s">
        <v>115</v>
      </c>
      <c r="C181" s="44">
        <v>36</v>
      </c>
      <c r="D181" s="44">
        <v>0</v>
      </c>
      <c r="E181" s="44">
        <v>29</v>
      </c>
      <c r="F181" s="44">
        <f t="shared" si="19"/>
        <v>-7</v>
      </c>
      <c r="G181" s="44">
        <f t="shared" si="20"/>
        <v>29</v>
      </c>
      <c r="H181" s="119">
        <f t="shared" si="21"/>
        <v>-0.19444444444444442</v>
      </c>
      <c r="I181" s="150"/>
    </row>
    <row r="182" spans="2:9" ht="15" customHeight="1" x14ac:dyDescent="0.2">
      <c r="B182" s="68" t="s">
        <v>116</v>
      </c>
      <c r="C182" s="44">
        <v>2</v>
      </c>
      <c r="D182" s="44">
        <v>0</v>
      </c>
      <c r="E182" s="44">
        <v>5</v>
      </c>
      <c r="F182" s="44">
        <f t="shared" si="19"/>
        <v>3</v>
      </c>
      <c r="G182" s="44">
        <f t="shared" si="20"/>
        <v>5</v>
      </c>
      <c r="H182" s="119">
        <f t="shared" si="21"/>
        <v>1.5</v>
      </c>
      <c r="I182" s="150"/>
    </row>
    <row r="183" spans="2:9" ht="15" customHeight="1" x14ac:dyDescent="0.2">
      <c r="B183" s="68" t="s">
        <v>174</v>
      </c>
      <c r="C183" s="44">
        <v>0</v>
      </c>
      <c r="D183" s="44">
        <v>0</v>
      </c>
      <c r="E183" s="44">
        <v>0</v>
      </c>
      <c r="F183" s="44">
        <f t="shared" si="19"/>
        <v>0</v>
      </c>
      <c r="G183" s="44">
        <f t="shared" si="20"/>
        <v>0</v>
      </c>
      <c r="H183" s="119"/>
      <c r="I183" s="150"/>
    </row>
    <row r="184" spans="2:9" ht="15" customHeight="1" x14ac:dyDescent="0.2">
      <c r="B184" s="68" t="s">
        <v>214</v>
      </c>
      <c r="C184" s="44">
        <v>7</v>
      </c>
      <c r="D184" s="44">
        <v>1</v>
      </c>
      <c r="E184" s="44">
        <v>9</v>
      </c>
      <c r="F184" s="44">
        <f t="shared" si="19"/>
        <v>2</v>
      </c>
      <c r="G184" s="44">
        <f t="shared" si="20"/>
        <v>8</v>
      </c>
      <c r="H184" s="119">
        <f t="shared" si="21"/>
        <v>0.28571428571428581</v>
      </c>
      <c r="I184" s="150">
        <f t="shared" si="23"/>
        <v>8</v>
      </c>
    </row>
    <row r="185" spans="2:9" ht="15" customHeight="1" x14ac:dyDescent="0.2">
      <c r="B185" s="68" t="s">
        <v>175</v>
      </c>
      <c r="C185" s="44">
        <v>0</v>
      </c>
      <c r="D185" s="44">
        <v>0</v>
      </c>
      <c r="E185" s="44">
        <v>0</v>
      </c>
      <c r="F185" s="44">
        <f t="shared" si="19"/>
        <v>0</v>
      </c>
      <c r="G185" s="44">
        <f t="shared" si="20"/>
        <v>0</v>
      </c>
      <c r="H185" s="119"/>
      <c r="I185" s="150"/>
    </row>
    <row r="186" spans="2:9" ht="15" customHeight="1" x14ac:dyDescent="0.2">
      <c r="B186" s="68" t="s">
        <v>176</v>
      </c>
      <c r="C186" s="44">
        <v>6</v>
      </c>
      <c r="D186" s="44">
        <v>0</v>
      </c>
      <c r="E186" s="44">
        <v>4</v>
      </c>
      <c r="F186" s="44">
        <f t="shared" si="19"/>
        <v>-2</v>
      </c>
      <c r="G186" s="44">
        <f t="shared" si="20"/>
        <v>4</v>
      </c>
      <c r="H186" s="119">
        <f t="shared" si="21"/>
        <v>-0.33333333333333337</v>
      </c>
      <c r="I186" s="150"/>
    </row>
    <row r="187" spans="2:9" ht="12.75" customHeight="1" x14ac:dyDescent="0.2">
      <c r="B187" s="68" t="s">
        <v>177</v>
      </c>
      <c r="C187" s="44">
        <v>0</v>
      </c>
      <c r="D187" s="44">
        <v>0</v>
      </c>
      <c r="E187" s="44">
        <v>0</v>
      </c>
      <c r="F187" s="44">
        <f t="shared" si="19"/>
        <v>0</v>
      </c>
      <c r="G187" s="44">
        <f t="shared" si="20"/>
        <v>0</v>
      </c>
      <c r="H187" s="119"/>
      <c r="I187" s="150"/>
    </row>
    <row r="188" spans="2:9" ht="12" x14ac:dyDescent="0.2">
      <c r="B188" s="68" t="s">
        <v>178</v>
      </c>
      <c r="C188" s="44">
        <v>0</v>
      </c>
      <c r="D188" s="44">
        <v>0</v>
      </c>
      <c r="E188" s="44">
        <v>2</v>
      </c>
      <c r="F188" s="44">
        <f t="shared" si="19"/>
        <v>2</v>
      </c>
      <c r="G188" s="44">
        <f t="shared" si="20"/>
        <v>2</v>
      </c>
      <c r="H188" s="119"/>
      <c r="I188" s="150"/>
    </row>
    <row r="189" spans="2:9" ht="15" customHeight="1" x14ac:dyDescent="0.2">
      <c r="B189" s="68" t="s">
        <v>117</v>
      </c>
      <c r="C189" s="44">
        <v>1</v>
      </c>
      <c r="D189" s="44">
        <v>0</v>
      </c>
      <c r="E189" s="44">
        <v>0</v>
      </c>
      <c r="F189" s="44">
        <f t="shared" si="19"/>
        <v>-1</v>
      </c>
      <c r="G189" s="44">
        <f t="shared" si="20"/>
        <v>0</v>
      </c>
      <c r="H189" s="119">
        <f t="shared" si="21"/>
        <v>-1</v>
      </c>
      <c r="I189" s="150"/>
    </row>
    <row r="190" spans="2:9" ht="15" customHeight="1" x14ac:dyDescent="0.2">
      <c r="B190" s="68" t="s">
        <v>179</v>
      </c>
      <c r="C190" s="44">
        <v>43</v>
      </c>
      <c r="D190" s="44">
        <v>0</v>
      </c>
      <c r="E190" s="44">
        <v>24</v>
      </c>
      <c r="F190" s="44">
        <f t="shared" si="19"/>
        <v>-19</v>
      </c>
      <c r="G190" s="44">
        <f t="shared" si="20"/>
        <v>24</v>
      </c>
      <c r="H190" s="119">
        <f t="shared" si="21"/>
        <v>-0.44186046511627908</v>
      </c>
      <c r="I190" s="150"/>
    </row>
    <row r="191" spans="2:9" ht="15" customHeight="1" x14ac:dyDescent="0.2">
      <c r="B191" s="68" t="s">
        <v>118</v>
      </c>
      <c r="C191" s="44">
        <v>12</v>
      </c>
      <c r="D191" s="44">
        <v>0</v>
      </c>
      <c r="E191" s="44">
        <v>1</v>
      </c>
      <c r="F191" s="44">
        <f t="shared" si="19"/>
        <v>-11</v>
      </c>
      <c r="G191" s="44">
        <f t="shared" si="20"/>
        <v>1</v>
      </c>
      <c r="H191" s="119">
        <f t="shared" si="21"/>
        <v>-0.91666666666666663</v>
      </c>
      <c r="I191" s="150"/>
    </row>
    <row r="192" spans="2:9" ht="12" x14ac:dyDescent="0.2">
      <c r="B192" s="68" t="s">
        <v>119</v>
      </c>
      <c r="C192" s="44">
        <v>12</v>
      </c>
      <c r="D192" s="44">
        <v>0</v>
      </c>
      <c r="E192" s="44">
        <v>9</v>
      </c>
      <c r="F192" s="44">
        <f t="shared" si="19"/>
        <v>-3</v>
      </c>
      <c r="G192" s="44">
        <f t="shared" si="20"/>
        <v>9</v>
      </c>
      <c r="H192" s="119">
        <f t="shared" si="21"/>
        <v>-0.25</v>
      </c>
      <c r="I192" s="150"/>
    </row>
    <row r="193" spans="1:9" ht="15" customHeight="1" x14ac:dyDescent="0.2">
      <c r="B193" s="68" t="s">
        <v>113</v>
      </c>
      <c r="C193" s="44">
        <v>0</v>
      </c>
      <c r="D193" s="44">
        <v>0</v>
      </c>
      <c r="E193" s="44">
        <v>4</v>
      </c>
      <c r="F193" s="44">
        <f t="shared" si="19"/>
        <v>4</v>
      </c>
      <c r="G193" s="44">
        <f t="shared" si="20"/>
        <v>4</v>
      </c>
      <c r="H193" s="119"/>
      <c r="I193" s="150"/>
    </row>
    <row r="194" spans="1:9" ht="15" customHeight="1" x14ac:dyDescent="0.2">
      <c r="B194" s="68" t="s">
        <v>114</v>
      </c>
      <c r="C194" s="44">
        <v>9</v>
      </c>
      <c r="D194" s="44">
        <v>0</v>
      </c>
      <c r="E194" s="44">
        <v>17</v>
      </c>
      <c r="F194" s="44">
        <f t="shared" si="19"/>
        <v>8</v>
      </c>
      <c r="G194" s="44">
        <f t="shared" si="20"/>
        <v>17</v>
      </c>
      <c r="H194" s="119">
        <f t="shared" si="21"/>
        <v>0.88888888888888884</v>
      </c>
      <c r="I194" s="150"/>
    </row>
    <row r="195" spans="1:9" ht="15" customHeight="1" x14ac:dyDescent="0.2">
      <c r="B195" s="75" t="s">
        <v>127</v>
      </c>
      <c r="C195" s="48">
        <v>97</v>
      </c>
      <c r="D195" s="48">
        <v>3</v>
      </c>
      <c r="E195" s="48">
        <v>159</v>
      </c>
      <c r="F195" s="48">
        <f t="shared" si="19"/>
        <v>62</v>
      </c>
      <c r="G195" s="48">
        <f t="shared" si="20"/>
        <v>156</v>
      </c>
      <c r="H195" s="122">
        <f t="shared" si="21"/>
        <v>0.63917525773195871</v>
      </c>
      <c r="I195" s="151">
        <f t="shared" ref="I195:I211" si="24">E195/D195-1</f>
        <v>52</v>
      </c>
    </row>
    <row r="196" spans="1:9" ht="15" customHeight="1" x14ac:dyDescent="0.2">
      <c r="A196" s="11"/>
      <c r="B196" s="65" t="s">
        <v>200</v>
      </c>
      <c r="C196" s="44">
        <v>3</v>
      </c>
      <c r="D196" s="44">
        <v>0</v>
      </c>
      <c r="E196" s="44">
        <v>0</v>
      </c>
      <c r="F196" s="44">
        <f t="shared" si="19"/>
        <v>-3</v>
      </c>
      <c r="G196" s="44">
        <f t="shared" si="20"/>
        <v>0</v>
      </c>
      <c r="H196" s="119">
        <f t="shared" si="21"/>
        <v>-1</v>
      </c>
      <c r="I196" s="150"/>
    </row>
    <row r="197" spans="1:9" ht="15" customHeight="1" x14ac:dyDescent="0.2">
      <c r="A197" s="11"/>
      <c r="B197" s="67" t="s">
        <v>197</v>
      </c>
      <c r="C197" s="44">
        <v>2</v>
      </c>
      <c r="D197" s="44">
        <v>0</v>
      </c>
      <c r="E197" s="44">
        <v>1</v>
      </c>
      <c r="F197" s="44">
        <f t="shared" si="19"/>
        <v>-1</v>
      </c>
      <c r="G197" s="44">
        <f t="shared" si="20"/>
        <v>1</v>
      </c>
      <c r="H197" s="119">
        <f t="shared" si="21"/>
        <v>-0.5</v>
      </c>
      <c r="I197" s="150"/>
    </row>
    <row r="198" spans="1:9" ht="15" customHeight="1" x14ac:dyDescent="0.2">
      <c r="A198" s="11"/>
      <c r="B198" s="68" t="s">
        <v>122</v>
      </c>
      <c r="C198" s="44">
        <v>0</v>
      </c>
      <c r="D198" s="44">
        <v>0</v>
      </c>
      <c r="E198" s="44">
        <v>0</v>
      </c>
      <c r="F198" s="44">
        <f t="shared" si="19"/>
        <v>0</v>
      </c>
      <c r="G198" s="44">
        <f t="shared" si="20"/>
        <v>0</v>
      </c>
      <c r="H198" s="119"/>
      <c r="I198" s="150"/>
    </row>
    <row r="199" spans="1:9" ht="15" customHeight="1" x14ac:dyDescent="0.2">
      <c r="A199" s="11"/>
      <c r="B199" s="68" t="s">
        <v>180</v>
      </c>
      <c r="C199" s="44">
        <v>3</v>
      </c>
      <c r="D199" s="44">
        <v>1</v>
      </c>
      <c r="E199" s="44">
        <v>0</v>
      </c>
      <c r="F199" s="44">
        <f t="shared" ref="F199:F234" si="25">E199-C199</f>
        <v>-3</v>
      </c>
      <c r="G199" s="44">
        <f t="shared" ref="G199:G234" si="26">E199-D199</f>
        <v>-1</v>
      </c>
      <c r="H199" s="119">
        <f t="shared" si="21"/>
        <v>-1</v>
      </c>
      <c r="I199" s="150">
        <f t="shared" si="24"/>
        <v>-1</v>
      </c>
    </row>
    <row r="200" spans="1:9" ht="15" customHeight="1" x14ac:dyDescent="0.2">
      <c r="A200" s="11"/>
      <c r="B200" s="68" t="s">
        <v>201</v>
      </c>
      <c r="C200" s="44">
        <v>4</v>
      </c>
      <c r="D200" s="44">
        <v>0</v>
      </c>
      <c r="E200" s="44">
        <v>0</v>
      </c>
      <c r="F200" s="44">
        <f t="shared" si="25"/>
        <v>-4</v>
      </c>
      <c r="G200" s="44">
        <f t="shared" si="26"/>
        <v>0</v>
      </c>
      <c r="H200" s="119">
        <f t="shared" si="21"/>
        <v>-1</v>
      </c>
      <c r="I200" s="150"/>
    </row>
    <row r="201" spans="1:9" ht="15" customHeight="1" x14ac:dyDescent="0.2">
      <c r="A201" s="11"/>
      <c r="B201" s="68" t="s">
        <v>120</v>
      </c>
      <c r="C201" s="44">
        <v>11</v>
      </c>
      <c r="D201" s="44">
        <v>1</v>
      </c>
      <c r="E201" s="44">
        <v>6</v>
      </c>
      <c r="F201" s="44">
        <f t="shared" si="25"/>
        <v>-5</v>
      </c>
      <c r="G201" s="44">
        <f t="shared" si="26"/>
        <v>5</v>
      </c>
      <c r="H201" s="119">
        <f t="shared" si="21"/>
        <v>-0.45454545454545459</v>
      </c>
      <c r="I201" s="150">
        <f t="shared" si="24"/>
        <v>5</v>
      </c>
    </row>
    <row r="202" spans="1:9" ht="15" customHeight="1" x14ac:dyDescent="0.2">
      <c r="A202" s="11"/>
      <c r="B202" s="68" t="s">
        <v>121</v>
      </c>
      <c r="C202" s="44">
        <v>0</v>
      </c>
      <c r="D202" s="44">
        <v>0</v>
      </c>
      <c r="E202" s="44">
        <v>1</v>
      </c>
      <c r="F202" s="44">
        <f t="shared" si="25"/>
        <v>1</v>
      </c>
      <c r="G202" s="44">
        <f t="shared" si="26"/>
        <v>1</v>
      </c>
      <c r="H202" s="119"/>
      <c r="I202" s="150"/>
    </row>
    <row r="203" spans="1:9" ht="15" customHeight="1" x14ac:dyDescent="0.2">
      <c r="A203" s="11"/>
      <c r="B203" s="68" t="s">
        <v>181</v>
      </c>
      <c r="C203" s="44">
        <v>0</v>
      </c>
      <c r="D203" s="44">
        <v>0</v>
      </c>
      <c r="E203" s="44">
        <v>0</v>
      </c>
      <c r="F203" s="44">
        <f t="shared" si="25"/>
        <v>0</v>
      </c>
      <c r="G203" s="44">
        <f t="shared" si="26"/>
        <v>0</v>
      </c>
      <c r="H203" s="119"/>
      <c r="I203" s="150"/>
    </row>
    <row r="204" spans="1:9" ht="15" customHeight="1" x14ac:dyDescent="0.2">
      <c r="A204" s="11"/>
      <c r="B204" s="64" t="s">
        <v>138</v>
      </c>
      <c r="C204" s="44">
        <v>1</v>
      </c>
      <c r="D204" s="44">
        <v>0</v>
      </c>
      <c r="E204" s="44">
        <v>0</v>
      </c>
      <c r="F204" s="44">
        <f t="shared" si="25"/>
        <v>-1</v>
      </c>
      <c r="G204" s="44">
        <f t="shared" si="26"/>
        <v>0</v>
      </c>
      <c r="H204" s="119">
        <f t="shared" ref="H202:H211" si="27">E204/C204-1</f>
        <v>-1</v>
      </c>
      <c r="I204" s="150"/>
    </row>
    <row r="205" spans="1:9" ht="15" customHeight="1" x14ac:dyDescent="0.2">
      <c r="A205" s="11"/>
      <c r="B205" s="68" t="s">
        <v>123</v>
      </c>
      <c r="C205" s="44">
        <v>0</v>
      </c>
      <c r="D205" s="44">
        <v>0</v>
      </c>
      <c r="E205" s="44">
        <v>4</v>
      </c>
      <c r="F205" s="44">
        <f t="shared" si="25"/>
        <v>4</v>
      </c>
      <c r="G205" s="44">
        <f t="shared" si="26"/>
        <v>4</v>
      </c>
      <c r="H205" s="119"/>
      <c r="I205" s="150"/>
    </row>
    <row r="206" spans="1:9" ht="15" customHeight="1" x14ac:dyDescent="0.2">
      <c r="A206" s="11"/>
      <c r="B206" s="68" t="s">
        <v>182</v>
      </c>
      <c r="C206" s="44">
        <v>8</v>
      </c>
      <c r="D206" s="44">
        <v>0</v>
      </c>
      <c r="E206" s="44">
        <v>5</v>
      </c>
      <c r="F206" s="44">
        <f t="shared" si="25"/>
        <v>-3</v>
      </c>
      <c r="G206" s="44">
        <f t="shared" si="26"/>
        <v>5</v>
      </c>
      <c r="H206" s="119">
        <f t="shared" si="27"/>
        <v>-0.375</v>
      </c>
      <c r="I206" s="150"/>
    </row>
    <row r="207" spans="1:9" ht="15" customHeight="1" x14ac:dyDescent="0.2">
      <c r="A207" s="11"/>
      <c r="B207" s="68" t="s">
        <v>183</v>
      </c>
      <c r="C207" s="44">
        <v>0</v>
      </c>
      <c r="D207" s="44">
        <v>0</v>
      </c>
      <c r="E207" s="44">
        <v>1</v>
      </c>
      <c r="F207" s="44">
        <f t="shared" si="25"/>
        <v>1</v>
      </c>
      <c r="G207" s="44">
        <f t="shared" si="26"/>
        <v>1</v>
      </c>
      <c r="H207" s="119"/>
      <c r="I207" s="150"/>
    </row>
    <row r="208" spans="1:9" ht="15" customHeight="1" x14ac:dyDescent="0.2">
      <c r="A208" s="11"/>
      <c r="B208" s="68" t="s">
        <v>124</v>
      </c>
      <c r="C208" s="44">
        <v>62</v>
      </c>
      <c r="D208" s="44">
        <v>1</v>
      </c>
      <c r="E208" s="44">
        <v>137</v>
      </c>
      <c r="F208" s="44">
        <f t="shared" si="25"/>
        <v>75</v>
      </c>
      <c r="G208" s="44">
        <f t="shared" si="26"/>
        <v>136</v>
      </c>
      <c r="H208" s="119">
        <f t="shared" si="27"/>
        <v>1.2096774193548385</v>
      </c>
      <c r="I208" s="150">
        <f t="shared" si="24"/>
        <v>136</v>
      </c>
    </row>
    <row r="209" spans="1:9" ht="15" customHeight="1" x14ac:dyDescent="0.2">
      <c r="A209" s="11"/>
      <c r="B209" s="68" t="s">
        <v>125</v>
      </c>
      <c r="C209" s="44">
        <v>2</v>
      </c>
      <c r="D209" s="44">
        <v>0</v>
      </c>
      <c r="E209" s="44">
        <v>3</v>
      </c>
      <c r="F209" s="44">
        <f t="shared" si="25"/>
        <v>1</v>
      </c>
      <c r="G209" s="44">
        <f t="shared" si="26"/>
        <v>3</v>
      </c>
      <c r="H209" s="119">
        <f t="shared" si="27"/>
        <v>0.5</v>
      </c>
      <c r="I209" s="150"/>
    </row>
    <row r="210" spans="1:9" ht="15" customHeight="1" x14ac:dyDescent="0.2">
      <c r="A210" s="11"/>
      <c r="B210" s="68" t="s">
        <v>184</v>
      </c>
      <c r="C210" s="44">
        <v>0</v>
      </c>
      <c r="D210" s="44">
        <v>0</v>
      </c>
      <c r="E210" s="44">
        <v>0</v>
      </c>
      <c r="F210" s="44">
        <f t="shared" si="25"/>
        <v>0</v>
      </c>
      <c r="G210" s="44">
        <f t="shared" si="26"/>
        <v>0</v>
      </c>
      <c r="H210" s="119"/>
      <c r="I210" s="150"/>
    </row>
    <row r="211" spans="1:9" ht="15" customHeight="1" x14ac:dyDescent="0.2">
      <c r="A211" s="11"/>
      <c r="B211" s="68" t="s">
        <v>126</v>
      </c>
      <c r="C211" s="44">
        <v>1</v>
      </c>
      <c r="D211" s="44">
        <v>0</v>
      </c>
      <c r="E211" s="44">
        <v>1</v>
      </c>
      <c r="F211" s="44">
        <f t="shared" si="25"/>
        <v>0</v>
      </c>
      <c r="G211" s="44">
        <f t="shared" si="26"/>
        <v>1</v>
      </c>
      <c r="H211" s="119">
        <f t="shared" si="27"/>
        <v>0</v>
      </c>
      <c r="I211" s="150"/>
    </row>
    <row r="212" spans="1:9" ht="15" customHeight="1" x14ac:dyDescent="0.2">
      <c r="B212" s="75" t="s">
        <v>128</v>
      </c>
      <c r="C212" s="48">
        <v>345</v>
      </c>
      <c r="D212" s="48">
        <v>0</v>
      </c>
      <c r="E212" s="48">
        <v>391</v>
      </c>
      <c r="F212" s="48">
        <f t="shared" si="25"/>
        <v>46</v>
      </c>
      <c r="G212" s="48">
        <f t="shared" si="26"/>
        <v>391</v>
      </c>
      <c r="H212" s="122">
        <f t="shared" ref="H212:H234" si="28">E212/C212-1</f>
        <v>0.1333333333333333</v>
      </c>
      <c r="I212" s="153"/>
    </row>
    <row r="213" spans="1:9" ht="13.5" customHeight="1" x14ac:dyDescent="0.2">
      <c r="B213" s="68" t="s">
        <v>185</v>
      </c>
      <c r="C213" s="44">
        <v>4</v>
      </c>
      <c r="D213" s="44">
        <v>0</v>
      </c>
      <c r="E213" s="44">
        <v>0</v>
      </c>
      <c r="F213" s="44">
        <f t="shared" si="25"/>
        <v>-4</v>
      </c>
      <c r="G213" s="44">
        <f t="shared" si="26"/>
        <v>0</v>
      </c>
      <c r="H213" s="119">
        <f t="shared" si="28"/>
        <v>-1</v>
      </c>
      <c r="I213" s="150"/>
    </row>
    <row r="214" spans="1:9" ht="15" customHeight="1" x14ac:dyDescent="0.2">
      <c r="A214" s="11"/>
      <c r="B214" s="67" t="s">
        <v>186</v>
      </c>
      <c r="C214" s="44">
        <v>0</v>
      </c>
      <c r="D214" s="44">
        <v>0</v>
      </c>
      <c r="E214" s="44">
        <v>0</v>
      </c>
      <c r="F214" s="44">
        <f t="shared" si="25"/>
        <v>0</v>
      </c>
      <c r="G214" s="44">
        <f t="shared" si="26"/>
        <v>0</v>
      </c>
      <c r="H214" s="119"/>
      <c r="I214" s="150"/>
    </row>
    <row r="215" spans="1:9" ht="15" customHeight="1" x14ac:dyDescent="0.2">
      <c r="A215" s="11"/>
      <c r="B215" s="68" t="s">
        <v>187</v>
      </c>
      <c r="C215" s="44">
        <v>1</v>
      </c>
      <c r="D215" s="44">
        <v>0</v>
      </c>
      <c r="E215" s="44">
        <v>4</v>
      </c>
      <c r="F215" s="44">
        <f t="shared" si="25"/>
        <v>3</v>
      </c>
      <c r="G215" s="44">
        <f t="shared" si="26"/>
        <v>4</v>
      </c>
      <c r="H215" s="119">
        <f t="shared" si="28"/>
        <v>3</v>
      </c>
      <c r="I215" s="150"/>
    </row>
    <row r="216" spans="1:9" ht="15" customHeight="1" x14ac:dyDescent="0.2">
      <c r="A216" s="11"/>
      <c r="B216" s="68" t="s">
        <v>128</v>
      </c>
      <c r="C216" s="44">
        <v>340</v>
      </c>
      <c r="D216" s="44">
        <v>0</v>
      </c>
      <c r="E216" s="44">
        <v>386</v>
      </c>
      <c r="F216" s="44">
        <f t="shared" si="25"/>
        <v>46</v>
      </c>
      <c r="G216" s="44">
        <f t="shared" si="26"/>
        <v>386</v>
      </c>
      <c r="H216" s="119">
        <f t="shared" si="28"/>
        <v>0.13529411764705879</v>
      </c>
      <c r="I216" s="150"/>
    </row>
    <row r="217" spans="1:9" s="30" customFormat="1" ht="15" customHeight="1" x14ac:dyDescent="0.2">
      <c r="A217" s="11"/>
      <c r="B217" s="68" t="s">
        <v>254</v>
      </c>
      <c r="C217" s="44">
        <v>0</v>
      </c>
      <c r="D217" s="44">
        <v>0</v>
      </c>
      <c r="E217" s="44">
        <v>1</v>
      </c>
      <c r="F217" s="44">
        <f t="shared" si="25"/>
        <v>1</v>
      </c>
      <c r="G217" s="44">
        <f t="shared" si="26"/>
        <v>1</v>
      </c>
      <c r="H217" s="119"/>
      <c r="I217" s="150"/>
    </row>
    <row r="218" spans="1:9" x14ac:dyDescent="0.2">
      <c r="B218" s="75" t="s">
        <v>129</v>
      </c>
      <c r="C218" s="48">
        <v>376</v>
      </c>
      <c r="D218" s="48">
        <v>2</v>
      </c>
      <c r="E218" s="48">
        <v>538</v>
      </c>
      <c r="F218" s="48">
        <f t="shared" si="25"/>
        <v>162</v>
      </c>
      <c r="G218" s="48">
        <f t="shared" si="26"/>
        <v>536</v>
      </c>
      <c r="H218" s="122">
        <f t="shared" si="28"/>
        <v>0.43085106382978733</v>
      </c>
      <c r="I218" s="153">
        <f t="shared" ref="I218:I234" si="29">E218/D218-1</f>
        <v>268</v>
      </c>
    </row>
    <row r="219" spans="1:9" ht="15" customHeight="1" x14ac:dyDescent="0.2">
      <c r="B219" s="64" t="s">
        <v>130</v>
      </c>
      <c r="C219" s="44">
        <v>48</v>
      </c>
      <c r="D219" s="44">
        <v>0</v>
      </c>
      <c r="E219" s="44">
        <v>114</v>
      </c>
      <c r="F219" s="44">
        <f t="shared" si="25"/>
        <v>66</v>
      </c>
      <c r="G219" s="44">
        <f t="shared" si="26"/>
        <v>114</v>
      </c>
      <c r="H219" s="119">
        <f t="shared" si="28"/>
        <v>1.375</v>
      </c>
      <c r="I219" s="150"/>
    </row>
    <row r="220" spans="1:9" ht="15" customHeight="1" x14ac:dyDescent="0.2">
      <c r="B220" s="64" t="s">
        <v>131</v>
      </c>
      <c r="C220" s="44">
        <v>62</v>
      </c>
      <c r="D220" s="44">
        <v>1</v>
      </c>
      <c r="E220" s="44">
        <v>106</v>
      </c>
      <c r="F220" s="44">
        <f t="shared" si="25"/>
        <v>44</v>
      </c>
      <c r="G220" s="44">
        <f t="shared" si="26"/>
        <v>105</v>
      </c>
      <c r="H220" s="119">
        <f t="shared" si="28"/>
        <v>0.70967741935483875</v>
      </c>
      <c r="I220" s="150">
        <f t="shared" si="29"/>
        <v>105</v>
      </c>
    </row>
    <row r="221" spans="1:9" ht="15" customHeight="1" x14ac:dyDescent="0.2">
      <c r="B221" s="64" t="s">
        <v>132</v>
      </c>
      <c r="C221" s="44">
        <v>229</v>
      </c>
      <c r="D221" s="44">
        <v>1</v>
      </c>
      <c r="E221" s="44">
        <v>262</v>
      </c>
      <c r="F221" s="44">
        <f t="shared" si="25"/>
        <v>33</v>
      </c>
      <c r="G221" s="44">
        <f t="shared" si="26"/>
        <v>261</v>
      </c>
      <c r="H221" s="119">
        <f t="shared" si="28"/>
        <v>0.14410480349344978</v>
      </c>
      <c r="I221" s="150">
        <f t="shared" si="29"/>
        <v>261</v>
      </c>
    </row>
    <row r="222" spans="1:9" ht="15" customHeight="1" x14ac:dyDescent="0.2">
      <c r="B222" s="64" t="s">
        <v>133</v>
      </c>
      <c r="C222" s="44">
        <v>37</v>
      </c>
      <c r="D222" s="44">
        <v>0</v>
      </c>
      <c r="E222" s="44">
        <v>56</v>
      </c>
      <c r="F222" s="44">
        <f t="shared" si="25"/>
        <v>19</v>
      </c>
      <c r="G222" s="44">
        <f t="shared" si="26"/>
        <v>56</v>
      </c>
      <c r="H222" s="119">
        <f t="shared" si="28"/>
        <v>0.5135135135135136</v>
      </c>
      <c r="I222" s="150"/>
    </row>
    <row r="223" spans="1:9" x14ac:dyDescent="0.2">
      <c r="B223" s="75" t="s">
        <v>134</v>
      </c>
      <c r="C223" s="48">
        <v>23</v>
      </c>
      <c r="D223" s="48">
        <v>3</v>
      </c>
      <c r="E223" s="48">
        <v>11</v>
      </c>
      <c r="F223" s="48">
        <f t="shared" si="25"/>
        <v>-12</v>
      </c>
      <c r="G223" s="48">
        <f t="shared" si="26"/>
        <v>8</v>
      </c>
      <c r="H223" s="122">
        <f t="shared" si="28"/>
        <v>-0.52173913043478259</v>
      </c>
      <c r="I223" s="153">
        <f t="shared" si="29"/>
        <v>2.6666666666666665</v>
      </c>
    </row>
    <row r="224" spans="1:9" ht="12" x14ac:dyDescent="0.2">
      <c r="B224" s="68" t="s">
        <v>188</v>
      </c>
      <c r="C224" s="44">
        <v>0</v>
      </c>
      <c r="D224" s="44">
        <v>0</v>
      </c>
      <c r="E224" s="44">
        <v>1</v>
      </c>
      <c r="F224" s="44">
        <f t="shared" si="25"/>
        <v>1</v>
      </c>
      <c r="G224" s="44">
        <f t="shared" si="26"/>
        <v>1</v>
      </c>
      <c r="H224" s="119"/>
      <c r="I224" s="150"/>
    </row>
    <row r="225" spans="2:9" ht="12" x14ac:dyDescent="0.2">
      <c r="B225" s="68" t="s">
        <v>136</v>
      </c>
      <c r="C225" s="44">
        <v>14</v>
      </c>
      <c r="D225" s="44">
        <v>1</v>
      </c>
      <c r="E225" s="44">
        <v>4</v>
      </c>
      <c r="F225" s="44">
        <f t="shared" si="25"/>
        <v>-10</v>
      </c>
      <c r="G225" s="44">
        <f t="shared" si="26"/>
        <v>3</v>
      </c>
      <c r="H225" s="119">
        <f t="shared" si="28"/>
        <v>-0.7142857142857143</v>
      </c>
      <c r="I225" s="150">
        <f t="shared" ref="I224:I230" si="30">E225/D225-1</f>
        <v>3</v>
      </c>
    </row>
    <row r="226" spans="2:9" ht="12" x14ac:dyDescent="0.2">
      <c r="B226" s="68" t="s">
        <v>189</v>
      </c>
      <c r="C226" s="44">
        <v>0</v>
      </c>
      <c r="D226" s="44">
        <v>0</v>
      </c>
      <c r="E226" s="44">
        <v>0</v>
      </c>
      <c r="F226" s="44">
        <f t="shared" si="25"/>
        <v>0</v>
      </c>
      <c r="G226" s="44">
        <f t="shared" si="26"/>
        <v>0</v>
      </c>
      <c r="H226" s="119"/>
      <c r="I226" s="150"/>
    </row>
    <row r="227" spans="2:9" ht="12" x14ac:dyDescent="0.2">
      <c r="B227" s="68" t="s">
        <v>202</v>
      </c>
      <c r="C227" s="44">
        <v>5</v>
      </c>
      <c r="D227" s="44">
        <v>1</v>
      </c>
      <c r="E227" s="44">
        <v>1</v>
      </c>
      <c r="F227" s="44">
        <f t="shared" si="25"/>
        <v>-4</v>
      </c>
      <c r="G227" s="44">
        <f t="shared" si="26"/>
        <v>0</v>
      </c>
      <c r="H227" s="119">
        <f t="shared" si="28"/>
        <v>-0.8</v>
      </c>
      <c r="I227" s="150">
        <f t="shared" si="30"/>
        <v>0</v>
      </c>
    </row>
    <row r="228" spans="2:9" ht="12" x14ac:dyDescent="0.2">
      <c r="B228" s="68" t="s">
        <v>190</v>
      </c>
      <c r="C228" s="44">
        <v>2</v>
      </c>
      <c r="D228" s="44">
        <v>0</v>
      </c>
      <c r="E228" s="44">
        <v>3</v>
      </c>
      <c r="F228" s="44">
        <f t="shared" si="25"/>
        <v>1</v>
      </c>
      <c r="G228" s="44">
        <f t="shared" si="26"/>
        <v>3</v>
      </c>
      <c r="H228" s="119">
        <f t="shared" si="28"/>
        <v>0.5</v>
      </c>
      <c r="I228" s="150"/>
    </row>
    <row r="229" spans="2:9" ht="12" x14ac:dyDescent="0.2">
      <c r="B229" s="68" t="s">
        <v>135</v>
      </c>
      <c r="C229" s="44">
        <v>2</v>
      </c>
      <c r="D229" s="44">
        <v>1</v>
      </c>
      <c r="E229" s="44">
        <v>2</v>
      </c>
      <c r="F229" s="44">
        <f t="shared" si="25"/>
        <v>0</v>
      </c>
      <c r="G229" s="44">
        <f t="shared" si="26"/>
        <v>1</v>
      </c>
      <c r="H229" s="119">
        <f t="shared" si="28"/>
        <v>0</v>
      </c>
      <c r="I229" s="150">
        <f t="shared" si="30"/>
        <v>1</v>
      </c>
    </row>
    <row r="230" spans="2:9" s="9" customFormat="1" ht="12" x14ac:dyDescent="0.2">
      <c r="B230" s="68" t="s">
        <v>224</v>
      </c>
      <c r="C230" s="44">
        <v>0</v>
      </c>
      <c r="D230" s="44">
        <v>0</v>
      </c>
      <c r="E230" s="44">
        <v>0</v>
      </c>
      <c r="F230" s="44">
        <f t="shared" si="25"/>
        <v>0</v>
      </c>
      <c r="G230" s="44">
        <f t="shared" si="26"/>
        <v>0</v>
      </c>
      <c r="H230" s="119"/>
      <c r="I230" s="150"/>
    </row>
    <row r="231" spans="2:9" x14ac:dyDescent="0.2">
      <c r="B231" s="72" t="s">
        <v>194</v>
      </c>
      <c r="C231" s="45">
        <v>54428</v>
      </c>
      <c r="D231" s="45">
        <v>4746</v>
      </c>
      <c r="E231" s="45">
        <v>23425</v>
      </c>
      <c r="F231" s="45">
        <f t="shared" si="25"/>
        <v>-31003</v>
      </c>
      <c r="G231" s="45">
        <f t="shared" si="26"/>
        <v>18679</v>
      </c>
      <c r="H231" s="121">
        <f t="shared" si="28"/>
        <v>-0.56961490409348126</v>
      </c>
      <c r="I231" s="152">
        <f t="shared" si="29"/>
        <v>3.9357353560893387</v>
      </c>
    </row>
    <row r="232" spans="2:9" ht="12" x14ac:dyDescent="0.2">
      <c r="B232" s="68" t="s">
        <v>137</v>
      </c>
      <c r="C232" s="44">
        <v>9</v>
      </c>
      <c r="D232" s="44">
        <v>1</v>
      </c>
      <c r="E232" s="44">
        <v>7</v>
      </c>
      <c r="F232" s="44">
        <f t="shared" si="25"/>
        <v>-2</v>
      </c>
      <c r="G232" s="44">
        <f t="shared" si="26"/>
        <v>6</v>
      </c>
      <c r="H232" s="119">
        <f t="shared" si="28"/>
        <v>-0.22222222222222221</v>
      </c>
      <c r="I232" s="150">
        <f t="shared" si="29"/>
        <v>6</v>
      </c>
    </row>
    <row r="233" spans="2:9" s="30" customFormat="1" ht="12" x14ac:dyDescent="0.2">
      <c r="B233" s="105" t="s">
        <v>280</v>
      </c>
      <c r="C233" s="44">
        <v>53561</v>
      </c>
      <c r="D233" s="44">
        <v>4722</v>
      </c>
      <c r="E233" s="44">
        <v>23117</v>
      </c>
      <c r="F233" s="44">
        <f t="shared" si="25"/>
        <v>-30444</v>
      </c>
      <c r="G233" s="44">
        <f t="shared" si="26"/>
        <v>18395</v>
      </c>
      <c r="H233" s="119">
        <f t="shared" si="28"/>
        <v>-0.56839864827019659</v>
      </c>
      <c r="I233" s="150">
        <f t="shared" si="29"/>
        <v>3.8955950868276155</v>
      </c>
    </row>
    <row r="234" spans="2:9" ht="12.75" thickBot="1" x14ac:dyDescent="0.25">
      <c r="B234" s="101" t="s">
        <v>279</v>
      </c>
      <c r="C234" s="95">
        <v>858</v>
      </c>
      <c r="D234" s="95">
        <v>23</v>
      </c>
      <c r="E234" s="95">
        <v>301</v>
      </c>
      <c r="F234" s="95">
        <f t="shared" si="25"/>
        <v>-557</v>
      </c>
      <c r="G234" s="95">
        <f t="shared" si="26"/>
        <v>278</v>
      </c>
      <c r="H234" s="119">
        <f t="shared" si="28"/>
        <v>-0.64918414918414924</v>
      </c>
      <c r="I234" s="150">
        <f t="shared" si="29"/>
        <v>12.086956521739131</v>
      </c>
    </row>
    <row r="235" spans="2:9" s="27" customFormat="1" ht="12" x14ac:dyDescent="0.2">
      <c r="B235" s="30"/>
      <c r="C235" s="30"/>
      <c r="D235" s="30"/>
      <c r="E235" s="30"/>
      <c r="F235" s="30"/>
      <c r="G235" s="30"/>
      <c r="H235" s="97"/>
      <c r="I235" s="97"/>
    </row>
    <row r="236" spans="2:9" s="27" customFormat="1" ht="12" x14ac:dyDescent="0.2">
      <c r="B236" s="30"/>
      <c r="C236" s="30"/>
      <c r="D236" s="30"/>
      <c r="E236" s="30"/>
      <c r="F236" s="30"/>
      <c r="G236" s="30"/>
      <c r="H236" s="97"/>
      <c r="I236" s="97"/>
    </row>
    <row r="237" spans="2:9" s="27" customFormat="1" ht="12" x14ac:dyDescent="0.2">
      <c r="B237" s="30"/>
      <c r="C237" s="30"/>
      <c r="D237" s="30"/>
      <c r="E237" s="30"/>
      <c r="F237" s="30"/>
      <c r="G237" s="30"/>
      <c r="H237" s="97"/>
      <c r="I237" s="97"/>
    </row>
    <row r="238" spans="2:9" s="27" customFormat="1" ht="12" x14ac:dyDescent="0.2">
      <c r="B238" s="30"/>
      <c r="C238" s="30"/>
      <c r="D238" s="30"/>
      <c r="E238" s="30"/>
      <c r="F238" s="30"/>
      <c r="G238" s="30"/>
      <c r="H238" s="97"/>
      <c r="I238" s="97"/>
    </row>
    <row r="239" spans="2:9" ht="15" customHeight="1" x14ac:dyDescent="0.2">
      <c r="B239" s="155" t="s">
        <v>149</v>
      </c>
      <c r="C239" s="155"/>
      <c r="D239" s="155"/>
      <c r="E239" s="155"/>
      <c r="F239" s="155"/>
      <c r="G239" s="155"/>
      <c r="H239" s="155"/>
      <c r="I239" s="155"/>
    </row>
    <row r="247" spans="9:9" ht="15" customHeight="1" x14ac:dyDescent="0.2">
      <c r="I247" s="98"/>
    </row>
    <row r="248" spans="9:9" ht="15" customHeight="1" x14ac:dyDescent="0.2">
      <c r="I248" s="98"/>
    </row>
    <row r="249" spans="9:9" ht="15" customHeight="1" x14ac:dyDescent="0.2">
      <c r="I249" s="98"/>
    </row>
    <row r="250" spans="9:9" ht="15" customHeight="1" x14ac:dyDescent="0.2">
      <c r="I250" s="98"/>
    </row>
    <row r="251" spans="9:9" ht="15" customHeight="1" x14ac:dyDescent="0.2">
      <c r="I251" s="98"/>
    </row>
    <row r="252" spans="9:9" ht="15" customHeight="1" x14ac:dyDescent="0.2">
      <c r="I252" s="98"/>
    </row>
    <row r="253" spans="9:9" ht="15" customHeight="1" x14ac:dyDescent="0.2">
      <c r="I253" s="98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4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57" t="s">
        <v>261</v>
      </c>
      <c r="C2" s="158"/>
      <c r="D2" s="158"/>
      <c r="E2" s="158"/>
      <c r="F2" s="158"/>
      <c r="G2" s="158"/>
      <c r="H2" s="158"/>
      <c r="I2" s="158"/>
      <c r="J2" s="159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3"/>
      <c r="C4" s="41" t="s">
        <v>0</v>
      </c>
      <c r="D4" s="104" t="s">
        <v>301</v>
      </c>
      <c r="E4" s="104" t="s">
        <v>302</v>
      </c>
      <c r="F4" s="104" t="s">
        <v>303</v>
      </c>
      <c r="G4" s="56" t="s">
        <v>296</v>
      </c>
      <c r="H4" s="56" t="s">
        <v>297</v>
      </c>
      <c r="I4" s="115" t="s">
        <v>298</v>
      </c>
      <c r="J4" s="96" t="s">
        <v>299</v>
      </c>
    </row>
    <row r="5" spans="1:10" ht="15" customHeight="1" x14ac:dyDescent="0.2">
      <c r="A5"/>
      <c r="B5" s="102">
        <v>1</v>
      </c>
      <c r="C5" s="17" t="s">
        <v>143</v>
      </c>
      <c r="D5" s="17">
        <v>207899</v>
      </c>
      <c r="E5" s="17">
        <v>4390</v>
      </c>
      <c r="F5" s="17">
        <v>39909</v>
      </c>
      <c r="G5" s="17">
        <f>F5-D5</f>
        <v>-167990</v>
      </c>
      <c r="H5" s="17">
        <f t="shared" ref="H5" si="0">F5-E5</f>
        <v>35519</v>
      </c>
      <c r="I5" s="39">
        <f t="shared" ref="I5" si="1">F5/D5-1</f>
        <v>-0.80803659469261513</v>
      </c>
      <c r="J5" s="125">
        <f t="shared" ref="J5" si="2">F5/E5-1</f>
        <v>8.0908883826879272</v>
      </c>
    </row>
    <row r="6" spans="1:10" ht="15" customHeight="1" x14ac:dyDescent="0.2">
      <c r="A6"/>
      <c r="B6" s="14">
        <v>2</v>
      </c>
      <c r="C6" s="17" t="s">
        <v>43</v>
      </c>
      <c r="D6" s="17">
        <v>154834</v>
      </c>
      <c r="E6" s="17">
        <v>16316</v>
      </c>
      <c r="F6" s="17">
        <v>34847</v>
      </c>
      <c r="G6" s="17">
        <f t="shared" ref="G6:G19" si="3">F6-D6</f>
        <v>-119987</v>
      </c>
      <c r="H6" s="17">
        <f t="shared" ref="H6:H19" si="4">F6-E6</f>
        <v>18531</v>
      </c>
      <c r="I6" s="39">
        <f t="shared" ref="I6:I19" si="5">F6/D6-1</f>
        <v>-0.77493961274655443</v>
      </c>
      <c r="J6" s="125">
        <f t="shared" ref="J6:J19" si="6">F6/E6-1</f>
        <v>1.13575631282177</v>
      </c>
    </row>
    <row r="7" spans="1:10" ht="15" customHeight="1" x14ac:dyDescent="0.2">
      <c r="A7"/>
      <c r="B7" s="14">
        <v>3</v>
      </c>
      <c r="C7" s="17" t="s">
        <v>147</v>
      </c>
      <c r="D7" s="17">
        <v>28562</v>
      </c>
      <c r="E7" s="17">
        <v>996</v>
      </c>
      <c r="F7" s="17">
        <v>29372</v>
      </c>
      <c r="G7" s="17">
        <f t="shared" si="3"/>
        <v>810</v>
      </c>
      <c r="H7" s="17">
        <f t="shared" si="4"/>
        <v>28376</v>
      </c>
      <c r="I7" s="39">
        <f t="shared" si="5"/>
        <v>2.835935858833416E-2</v>
      </c>
      <c r="J7" s="125">
        <f t="shared" si="6"/>
        <v>28.489959839357429</v>
      </c>
    </row>
    <row r="8" spans="1:10" ht="12.75" x14ac:dyDescent="0.2">
      <c r="A8"/>
      <c r="B8" s="14">
        <v>4</v>
      </c>
      <c r="C8" s="17" t="s">
        <v>280</v>
      </c>
      <c r="D8" s="17">
        <v>53561</v>
      </c>
      <c r="E8" s="17">
        <v>4722</v>
      </c>
      <c r="F8" s="17">
        <v>23117</v>
      </c>
      <c r="G8" s="17">
        <f t="shared" si="3"/>
        <v>-30444</v>
      </c>
      <c r="H8" s="17">
        <f t="shared" si="4"/>
        <v>18395</v>
      </c>
      <c r="I8" s="39">
        <f t="shared" si="5"/>
        <v>-0.56839864827019659</v>
      </c>
      <c r="J8" s="125">
        <f t="shared" si="6"/>
        <v>3.8955950868276155</v>
      </c>
    </row>
    <row r="9" spans="1:10" ht="15" customHeight="1" x14ac:dyDescent="0.2">
      <c r="A9"/>
      <c r="B9" s="14">
        <v>5</v>
      </c>
      <c r="C9" s="17" t="s">
        <v>144</v>
      </c>
      <c r="D9" s="17">
        <v>191817</v>
      </c>
      <c r="E9" s="17">
        <v>8721</v>
      </c>
      <c r="F9" s="17">
        <v>22733</v>
      </c>
      <c r="G9" s="17">
        <f t="shared" si="3"/>
        <v>-169084</v>
      </c>
      <c r="H9" s="17">
        <f t="shared" si="4"/>
        <v>14012</v>
      </c>
      <c r="I9" s="39">
        <f t="shared" si="5"/>
        <v>-0.88148599967677521</v>
      </c>
      <c r="J9" s="125">
        <f t="shared" si="6"/>
        <v>1.6066964797614953</v>
      </c>
    </row>
    <row r="10" spans="1:10" ht="15" customHeight="1" x14ac:dyDescent="0.2">
      <c r="A10"/>
      <c r="B10" s="14">
        <v>6</v>
      </c>
      <c r="C10" s="17" t="s">
        <v>99</v>
      </c>
      <c r="D10" s="17">
        <v>21570</v>
      </c>
      <c r="E10" s="17">
        <v>1</v>
      </c>
      <c r="F10" s="17">
        <v>16436</v>
      </c>
      <c r="G10" s="17">
        <f t="shared" si="3"/>
        <v>-5134</v>
      </c>
      <c r="H10" s="17">
        <f t="shared" si="4"/>
        <v>16435</v>
      </c>
      <c r="I10" s="39">
        <f>F10/D10-1</f>
        <v>-0.23801576263328694</v>
      </c>
      <c r="J10" s="125">
        <f t="shared" si="6"/>
        <v>16435</v>
      </c>
    </row>
    <row r="11" spans="1:10" ht="12.75" x14ac:dyDescent="0.2">
      <c r="A11"/>
      <c r="B11" s="14">
        <v>7</v>
      </c>
      <c r="C11" s="17" t="s">
        <v>140</v>
      </c>
      <c r="D11" s="17">
        <v>13844</v>
      </c>
      <c r="E11" s="17">
        <v>852</v>
      </c>
      <c r="F11" s="17">
        <v>13494</v>
      </c>
      <c r="G11" s="17">
        <f t="shared" si="3"/>
        <v>-350</v>
      </c>
      <c r="H11" s="17">
        <f t="shared" si="4"/>
        <v>12642</v>
      </c>
      <c r="I11" s="39">
        <f t="shared" si="5"/>
        <v>-2.5281710488298192E-2</v>
      </c>
      <c r="J11" s="125"/>
    </row>
    <row r="12" spans="1:10" ht="15" customHeight="1" x14ac:dyDescent="0.2">
      <c r="A12"/>
      <c r="B12" s="14">
        <v>8</v>
      </c>
      <c r="C12" s="17" t="s">
        <v>148</v>
      </c>
      <c r="D12" s="17">
        <v>16107</v>
      </c>
      <c r="E12" s="17">
        <v>472</v>
      </c>
      <c r="F12" s="17">
        <v>12221</v>
      </c>
      <c r="G12" s="17">
        <f t="shared" si="3"/>
        <v>-3886</v>
      </c>
      <c r="H12" s="17">
        <f t="shared" si="4"/>
        <v>11749</v>
      </c>
      <c r="I12" s="39">
        <f t="shared" si="5"/>
        <v>-0.24126156329546156</v>
      </c>
      <c r="J12" s="125">
        <f t="shared" si="6"/>
        <v>24.891949152542374</v>
      </c>
    </row>
    <row r="13" spans="1:10" ht="12.75" x14ac:dyDescent="0.2">
      <c r="A13"/>
      <c r="B13" s="14">
        <v>9</v>
      </c>
      <c r="C13" s="17" t="s">
        <v>139</v>
      </c>
      <c r="D13" s="17">
        <v>226133</v>
      </c>
      <c r="E13" s="17">
        <v>3757</v>
      </c>
      <c r="F13" s="17">
        <v>11181</v>
      </c>
      <c r="G13" s="17">
        <f t="shared" si="3"/>
        <v>-214952</v>
      </c>
      <c r="H13" s="17">
        <f t="shared" si="4"/>
        <v>7424</v>
      </c>
      <c r="I13" s="39">
        <f t="shared" si="5"/>
        <v>-0.95055564645584678</v>
      </c>
      <c r="J13" s="125">
        <f t="shared" si="6"/>
        <v>1.9760447165291457</v>
      </c>
    </row>
    <row r="14" spans="1:10" ht="15" customHeight="1" x14ac:dyDescent="0.2">
      <c r="A14"/>
      <c r="B14" s="14">
        <v>10</v>
      </c>
      <c r="C14" s="17" t="s">
        <v>7</v>
      </c>
      <c r="D14" s="17">
        <v>13301</v>
      </c>
      <c r="E14" s="17">
        <v>57</v>
      </c>
      <c r="F14" s="17">
        <v>6954</v>
      </c>
      <c r="G14" s="17">
        <f t="shared" si="3"/>
        <v>-6347</v>
      </c>
      <c r="H14" s="17">
        <f t="shared" si="4"/>
        <v>6897</v>
      </c>
      <c r="I14" s="39">
        <f t="shared" si="5"/>
        <v>-0.47718216675437941</v>
      </c>
      <c r="J14" s="125">
        <f t="shared" si="6"/>
        <v>121</v>
      </c>
    </row>
    <row r="15" spans="1:10" ht="12.75" x14ac:dyDescent="0.2">
      <c r="A15"/>
      <c r="B15" s="14">
        <v>11</v>
      </c>
      <c r="C15" s="17" t="s">
        <v>37</v>
      </c>
      <c r="D15" s="17">
        <v>12557</v>
      </c>
      <c r="E15" s="17">
        <v>430</v>
      </c>
      <c r="F15" s="17">
        <v>4567</v>
      </c>
      <c r="G15" s="17">
        <f t="shared" si="3"/>
        <v>-7990</v>
      </c>
      <c r="H15" s="17">
        <f t="shared" si="4"/>
        <v>4137</v>
      </c>
      <c r="I15" s="39">
        <f t="shared" si="5"/>
        <v>-0.63629847893605163</v>
      </c>
      <c r="J15" s="125">
        <f t="shared" si="6"/>
        <v>9.6209302325581394</v>
      </c>
    </row>
    <row r="16" spans="1:10" ht="12.75" x14ac:dyDescent="0.2">
      <c r="A16"/>
      <c r="B16" s="14">
        <v>12</v>
      </c>
      <c r="C16" s="17" t="s">
        <v>146</v>
      </c>
      <c r="D16" s="17">
        <v>1805</v>
      </c>
      <c r="E16" s="17">
        <v>829</v>
      </c>
      <c r="F16" s="17">
        <v>4455</v>
      </c>
      <c r="G16" s="17">
        <f t="shared" si="3"/>
        <v>2650</v>
      </c>
      <c r="H16" s="17">
        <f t="shared" si="4"/>
        <v>3626</v>
      </c>
      <c r="I16" s="39">
        <f t="shared" si="5"/>
        <v>1.4681440443213298</v>
      </c>
      <c r="J16" s="125">
        <f t="shared" si="6"/>
        <v>4.3739445114595901</v>
      </c>
    </row>
    <row r="17" spans="1:10" ht="15" customHeight="1" x14ac:dyDescent="0.2">
      <c r="A17"/>
      <c r="B17" s="14">
        <v>13</v>
      </c>
      <c r="C17" s="17" t="s">
        <v>300</v>
      </c>
      <c r="D17" s="17">
        <v>6983</v>
      </c>
      <c r="E17" s="17">
        <v>77</v>
      </c>
      <c r="F17" s="17">
        <v>3777</v>
      </c>
      <c r="G17" s="17">
        <f t="shared" si="3"/>
        <v>-3206</v>
      </c>
      <c r="H17" s="17">
        <f t="shared" si="4"/>
        <v>3700</v>
      </c>
      <c r="I17" s="39">
        <f t="shared" si="5"/>
        <v>-0.45911499355577834</v>
      </c>
      <c r="J17" s="125">
        <f t="shared" si="6"/>
        <v>48.051948051948052</v>
      </c>
    </row>
    <row r="18" spans="1:10" ht="15" customHeight="1" x14ac:dyDescent="0.2">
      <c r="A18"/>
      <c r="B18" s="14">
        <v>14</v>
      </c>
      <c r="C18" s="17" t="s">
        <v>104</v>
      </c>
      <c r="D18" s="17">
        <v>6321</v>
      </c>
      <c r="E18" s="17">
        <v>3</v>
      </c>
      <c r="F18" s="17">
        <v>3085</v>
      </c>
      <c r="G18" s="17">
        <f t="shared" si="3"/>
        <v>-3236</v>
      </c>
      <c r="H18" s="17">
        <f t="shared" si="4"/>
        <v>3082</v>
      </c>
      <c r="I18" s="39">
        <f t="shared" si="5"/>
        <v>-0.51194431260876438</v>
      </c>
      <c r="J18" s="125">
        <f t="shared" si="6"/>
        <v>1027.3333333333333</v>
      </c>
    </row>
    <row r="19" spans="1:10" ht="15" customHeight="1" thickBot="1" x14ac:dyDescent="0.25">
      <c r="A19"/>
      <c r="B19" s="15">
        <v>15</v>
      </c>
      <c r="C19" s="19" t="s">
        <v>101</v>
      </c>
      <c r="D19" s="19">
        <v>5186</v>
      </c>
      <c r="E19" s="19">
        <v>1</v>
      </c>
      <c r="F19" s="19">
        <v>2766</v>
      </c>
      <c r="G19" s="19">
        <f t="shared" si="3"/>
        <v>-2420</v>
      </c>
      <c r="H19" s="19">
        <f t="shared" si="4"/>
        <v>2765</v>
      </c>
      <c r="I19" s="126">
        <f t="shared" si="5"/>
        <v>-0.46664095642113379</v>
      </c>
      <c r="J19" s="127">
        <f t="shared" si="6"/>
        <v>2765</v>
      </c>
    </row>
    <row r="20" spans="1:10" ht="15" customHeight="1" x14ac:dyDescent="0.2">
      <c r="A20"/>
      <c r="B20" s="31"/>
      <c r="C20" s="32"/>
      <c r="D20" s="33"/>
      <c r="E20" s="34"/>
      <c r="F20" s="35"/>
      <c r="G20" s="36"/>
    </row>
    <row r="22" spans="1:10" ht="19.5" customHeight="1" x14ac:dyDescent="0.2">
      <c r="B22" s="156" t="s">
        <v>149</v>
      </c>
      <c r="C22" s="156"/>
      <c r="D22" s="156"/>
      <c r="E22" s="156"/>
      <c r="F22" s="156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57" t="s">
        <v>276</v>
      </c>
      <c r="C2" s="158"/>
      <c r="D2" s="158"/>
      <c r="E2" s="158"/>
      <c r="F2" s="158"/>
      <c r="G2" s="158"/>
      <c r="H2" s="158"/>
      <c r="I2" s="159"/>
    </row>
    <row r="3" spans="2:9" ht="13.5" thickBot="1" x14ac:dyDescent="0.25"/>
    <row r="4" spans="2:9" ht="42" customHeight="1" x14ac:dyDescent="0.2">
      <c r="B4" s="52" t="s">
        <v>255</v>
      </c>
      <c r="C4" s="104" t="s">
        <v>301</v>
      </c>
      <c r="D4" s="104" t="s">
        <v>302</v>
      </c>
      <c r="E4" s="104" t="s">
        <v>303</v>
      </c>
      <c r="F4" s="56" t="s">
        <v>296</v>
      </c>
      <c r="G4" s="56" t="s">
        <v>297</v>
      </c>
      <c r="H4" s="115" t="s">
        <v>298</v>
      </c>
      <c r="I4" s="96" t="s">
        <v>299</v>
      </c>
    </row>
    <row r="5" spans="2:9" ht="24.75" customHeight="1" x14ac:dyDescent="0.2">
      <c r="B5" s="57" t="s">
        <v>265</v>
      </c>
      <c r="C5" s="58">
        <v>1358598</v>
      </c>
      <c r="D5" s="58">
        <v>48355</v>
      </c>
      <c r="E5" s="58">
        <v>308674</v>
      </c>
      <c r="F5" s="128">
        <f>E5-C5</f>
        <v>-1049924</v>
      </c>
      <c r="G5" s="128">
        <f t="shared" ref="G5" si="0">E5-D5</f>
        <v>260319</v>
      </c>
      <c r="H5" s="59">
        <f t="shared" ref="H5" si="1">E5/C5-1</f>
        <v>-0.77279960665332936</v>
      </c>
      <c r="I5" s="129">
        <f t="shared" ref="I5" si="2">E5/D5-1</f>
        <v>5.3834970530451862</v>
      </c>
    </row>
    <row r="6" spans="2:9" ht="24" customHeight="1" x14ac:dyDescent="0.2">
      <c r="B6" s="57" t="s">
        <v>264</v>
      </c>
      <c r="C6" s="58">
        <v>1086596</v>
      </c>
      <c r="D6" s="58">
        <v>43658</v>
      </c>
      <c r="E6" s="58">
        <v>266544</v>
      </c>
      <c r="F6" s="128">
        <f t="shared" ref="F6:F8" si="3">E6-C6</f>
        <v>-820052</v>
      </c>
      <c r="G6" s="128">
        <f t="shared" ref="G6:G9" si="4">E6-D6</f>
        <v>222886</v>
      </c>
      <c r="H6" s="59">
        <f t="shared" ref="H6:H8" si="5">E6/C6-1</f>
        <v>-0.75469815828513998</v>
      </c>
      <c r="I6" s="129">
        <f t="shared" ref="I6:I8" si="6">E6/D6-1</f>
        <v>5.1052728022355582</v>
      </c>
    </row>
    <row r="7" spans="2:9" ht="15" customHeight="1" x14ac:dyDescent="0.2">
      <c r="B7" s="38" t="s">
        <v>256</v>
      </c>
      <c r="C7" s="16">
        <v>753648</v>
      </c>
      <c r="D7" s="16">
        <v>34567</v>
      </c>
      <c r="E7" s="16">
        <v>247222</v>
      </c>
      <c r="F7" s="17">
        <f t="shared" si="3"/>
        <v>-506426</v>
      </c>
      <c r="G7" s="17">
        <f t="shared" si="4"/>
        <v>212655</v>
      </c>
      <c r="H7" s="39">
        <f t="shared" si="5"/>
        <v>-0.67196622295819797</v>
      </c>
      <c r="I7" s="125">
        <f t="shared" si="6"/>
        <v>6.151965747678422</v>
      </c>
    </row>
    <row r="8" spans="2:9" ht="16.5" customHeight="1" x14ac:dyDescent="0.2">
      <c r="B8" s="38" t="s">
        <v>257</v>
      </c>
      <c r="C8" s="16">
        <v>332948</v>
      </c>
      <c r="D8" s="16">
        <v>9091</v>
      </c>
      <c r="E8" s="16">
        <v>19322</v>
      </c>
      <c r="F8" s="17">
        <f t="shared" si="3"/>
        <v>-313626</v>
      </c>
      <c r="G8" s="17">
        <f t="shared" si="4"/>
        <v>10231</v>
      </c>
      <c r="H8" s="39">
        <f t="shared" si="5"/>
        <v>-0.94196691375229769</v>
      </c>
      <c r="I8" s="125">
        <f t="shared" si="6"/>
        <v>1.1253987460125399</v>
      </c>
    </row>
    <row r="9" spans="2:9" ht="13.5" thickBot="1" x14ac:dyDescent="0.25">
      <c r="B9" s="60" t="s">
        <v>258</v>
      </c>
      <c r="C9" s="61">
        <v>272002</v>
      </c>
      <c r="D9" s="61">
        <v>4697</v>
      </c>
      <c r="E9" s="61">
        <v>42130</v>
      </c>
      <c r="F9" s="130">
        <f>E9-C9</f>
        <v>-229872</v>
      </c>
      <c r="G9" s="130">
        <f t="shared" si="4"/>
        <v>37433</v>
      </c>
      <c r="H9" s="62">
        <f>E9/C9-1</f>
        <v>-0.84511143300416913</v>
      </c>
      <c r="I9" s="131">
        <f>E9/D9-1</f>
        <v>7.9695550351288063</v>
      </c>
    </row>
    <row r="10" spans="2:9" x14ac:dyDescent="0.2">
      <c r="F10" s="63"/>
      <c r="G10" s="63"/>
    </row>
    <row r="11" spans="2:9" x14ac:dyDescent="0.2">
      <c r="F11" s="63"/>
      <c r="G11" s="63"/>
    </row>
    <row r="13" spans="2:9" ht="18.75" customHeight="1" x14ac:dyDescent="0.2">
      <c r="B13" s="40" t="s">
        <v>149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60" t="s">
        <v>264</v>
      </c>
      <c r="C2" s="161"/>
      <c r="D2" s="161"/>
      <c r="E2" s="161"/>
      <c r="F2" s="161"/>
      <c r="G2" s="161"/>
      <c r="H2" s="161"/>
      <c r="I2" s="161"/>
      <c r="J2" s="162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2" t="s">
        <v>151</v>
      </c>
      <c r="C4" s="104" t="s">
        <v>301</v>
      </c>
      <c r="D4" s="104" t="s">
        <v>302</v>
      </c>
      <c r="E4" s="104" t="s">
        <v>303</v>
      </c>
      <c r="F4" s="56" t="s">
        <v>296</v>
      </c>
      <c r="G4" s="56" t="s">
        <v>297</v>
      </c>
      <c r="H4" s="115" t="s">
        <v>298</v>
      </c>
      <c r="I4" s="96" t="s">
        <v>299</v>
      </c>
      <c r="J4" s="51" t="s">
        <v>244</v>
      </c>
    </row>
    <row r="5" spans="1:10" ht="15" customHeight="1" x14ac:dyDescent="0.2">
      <c r="A5" s="1"/>
      <c r="B5" s="53" t="s">
        <v>1</v>
      </c>
      <c r="C5" s="54">
        <f>'2021 August'!C4</f>
        <v>1086596</v>
      </c>
      <c r="D5" s="54">
        <f>'2021 August'!D4</f>
        <v>43658</v>
      </c>
      <c r="E5" s="54">
        <f>'2021 August'!E4</f>
        <v>266544</v>
      </c>
      <c r="F5" s="135">
        <f>E5-C5</f>
        <v>-820052</v>
      </c>
      <c r="G5" s="135">
        <f>E5-D5</f>
        <v>222886</v>
      </c>
      <c r="H5" s="134">
        <f>E5/C5-1</f>
        <v>-0.75469815828513998</v>
      </c>
      <c r="I5" s="134">
        <f>E5/D5-1</f>
        <v>5.1052728022355582</v>
      </c>
      <c r="J5" s="55">
        <f>E5/'2021 August'!$E$4</f>
        <v>1</v>
      </c>
    </row>
    <row r="6" spans="1:10" ht="12.75" x14ac:dyDescent="0.2">
      <c r="A6" s="1"/>
      <c r="B6" s="4" t="s">
        <v>218</v>
      </c>
      <c r="C6" s="82">
        <f>'2021 August'!C6</f>
        <v>944706</v>
      </c>
      <c r="D6" s="82">
        <f>'2021 August'!D6</f>
        <v>38702</v>
      </c>
      <c r="E6" s="82">
        <f>'2021 August'!E6</f>
        <v>202092</v>
      </c>
      <c r="F6" s="136">
        <f>E6-C6</f>
        <v>-742614</v>
      </c>
      <c r="G6" s="136">
        <f>E6-D6</f>
        <v>163390</v>
      </c>
      <c r="H6" s="132">
        <f>E6/C6-1</f>
        <v>-0.78607947869495909</v>
      </c>
      <c r="I6" s="132">
        <f>E6/D6-1</f>
        <v>4.2217456462198335</v>
      </c>
      <c r="J6" s="80">
        <f>E6/'2021 August'!$E$4</f>
        <v>0.75819376913380154</v>
      </c>
    </row>
    <row r="7" spans="1:10" ht="15" customHeight="1" x14ac:dyDescent="0.2">
      <c r="A7" s="1"/>
      <c r="B7" s="4" t="s">
        <v>152</v>
      </c>
      <c r="C7" s="82">
        <f>'2021 August'!C66</f>
        <v>8660</v>
      </c>
      <c r="D7" s="82">
        <f>'2021 August'!D66</f>
        <v>100</v>
      </c>
      <c r="E7" s="82">
        <f>'2021 August'!E66</f>
        <v>4415</v>
      </c>
      <c r="F7" s="136">
        <f t="shared" ref="F7:F10" si="0">E7-C7</f>
        <v>-4245</v>
      </c>
      <c r="G7" s="136">
        <f t="shared" ref="G7:G10" si="1">E7-D7</f>
        <v>4315</v>
      </c>
      <c r="H7" s="132">
        <f t="shared" ref="H7:H10" si="2">E7/C7-1</f>
        <v>-0.49018475750577373</v>
      </c>
      <c r="I7" s="132">
        <f t="shared" ref="I7:I10" si="3">E7/D7-1</f>
        <v>43.15</v>
      </c>
      <c r="J7" s="80">
        <f>E7/'2021 August'!$E$4</f>
        <v>1.6563869379914761E-2</v>
      </c>
    </row>
    <row r="8" spans="1:10" ht="12.75" x14ac:dyDescent="0.2">
      <c r="A8" s="1"/>
      <c r="B8" s="4" t="s">
        <v>72</v>
      </c>
      <c r="C8" s="82">
        <f>'2021 August'!C113</f>
        <v>38318</v>
      </c>
      <c r="D8" s="82">
        <f>'2021 August'!D113</f>
        <v>73</v>
      </c>
      <c r="E8" s="82">
        <f>'2021 August'!E113</f>
        <v>8262</v>
      </c>
      <c r="F8" s="136">
        <f t="shared" si="0"/>
        <v>-30056</v>
      </c>
      <c r="G8" s="136">
        <f t="shared" si="1"/>
        <v>8189</v>
      </c>
      <c r="H8" s="132">
        <f t="shared" si="2"/>
        <v>-0.78438331854480925</v>
      </c>
      <c r="I8" s="132">
        <f>E8/D8-1</f>
        <v>112.17808219178082</v>
      </c>
      <c r="J8" s="80">
        <f>E8/'2021 August'!$E$4</f>
        <v>3.0996758508914101E-2</v>
      </c>
    </row>
    <row r="9" spans="1:10" ht="15" customHeight="1" x14ac:dyDescent="0.2">
      <c r="A9" s="1"/>
      <c r="B9" s="4" t="s">
        <v>109</v>
      </c>
      <c r="C9" s="82">
        <f>'2021 August'!C174</f>
        <v>1122</v>
      </c>
      <c r="D9" s="82">
        <f>'2021 August'!D174</f>
        <v>10</v>
      </c>
      <c r="E9" s="82">
        <f>'2021 August'!E174</f>
        <v>1304</v>
      </c>
      <c r="F9" s="136">
        <f t="shared" si="0"/>
        <v>182</v>
      </c>
      <c r="G9" s="136">
        <f t="shared" si="1"/>
        <v>1294</v>
      </c>
      <c r="H9" s="132">
        <f t="shared" si="2"/>
        <v>0.16221033868092682</v>
      </c>
      <c r="I9" s="132">
        <f t="shared" si="3"/>
        <v>129.4</v>
      </c>
      <c r="J9" s="80">
        <f>E9/'2021 August'!$E$4</f>
        <v>4.8922504352001918E-3</v>
      </c>
    </row>
    <row r="10" spans="1:10" ht="15" customHeight="1" thickBot="1" x14ac:dyDescent="0.25">
      <c r="A10" s="1"/>
      <c r="B10" s="5" t="s">
        <v>87</v>
      </c>
      <c r="C10" s="83">
        <f>'2021 August'!C159</f>
        <v>39362</v>
      </c>
      <c r="D10" s="83">
        <f>'2021 August'!D159</f>
        <v>27</v>
      </c>
      <c r="E10" s="83">
        <f>'2021 August'!E159</f>
        <v>27046</v>
      </c>
      <c r="F10" s="137">
        <f t="shared" si="0"/>
        <v>-12316</v>
      </c>
      <c r="G10" s="137">
        <f t="shared" si="1"/>
        <v>27019</v>
      </c>
      <c r="H10" s="133">
        <f t="shared" si="2"/>
        <v>-0.31289060515217726</v>
      </c>
      <c r="I10" s="133">
        <f t="shared" si="3"/>
        <v>1000.7037037037037</v>
      </c>
      <c r="J10" s="81">
        <f>E10/'2021 August'!$E$4</f>
        <v>0.1014691758208776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63" t="s">
        <v>149</v>
      </c>
      <c r="C13" s="163"/>
      <c r="D13" s="163"/>
      <c r="E13" s="163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60" t="s">
        <v>292</v>
      </c>
      <c r="C2" s="161"/>
      <c r="D2" s="161"/>
      <c r="E2" s="161"/>
      <c r="F2" s="161"/>
      <c r="G2" s="161"/>
      <c r="H2" s="161"/>
      <c r="I2" s="161"/>
      <c r="J2" s="162"/>
    </row>
    <row r="3" spans="2:10" ht="13.5" thickBot="1" x14ac:dyDescent="0.25"/>
    <row r="4" spans="2:10" ht="36" customHeight="1" x14ac:dyDescent="0.2">
      <c r="B4" s="113"/>
      <c r="C4" s="56" t="s">
        <v>293</v>
      </c>
      <c r="D4" s="104" t="s">
        <v>301</v>
      </c>
      <c r="E4" s="104" t="s">
        <v>302</v>
      </c>
      <c r="F4" s="104" t="s">
        <v>303</v>
      </c>
      <c r="G4" s="56" t="s">
        <v>296</v>
      </c>
      <c r="H4" s="56" t="s">
        <v>297</v>
      </c>
      <c r="I4" s="115" t="s">
        <v>298</v>
      </c>
      <c r="J4" s="96" t="s">
        <v>299</v>
      </c>
    </row>
    <row r="5" spans="2:10" ht="15" x14ac:dyDescent="0.2">
      <c r="B5" s="108"/>
      <c r="C5" s="109" t="s">
        <v>1</v>
      </c>
      <c r="D5" s="109">
        <f>SUM(D6:D33)</f>
        <v>73380</v>
      </c>
      <c r="E5" s="109">
        <f>SUM(E6:E33)</f>
        <v>1715</v>
      </c>
      <c r="F5" s="109">
        <f t="shared" ref="F5" si="0">SUM(F6:F33)</f>
        <v>29356</v>
      </c>
      <c r="G5" s="139">
        <f>F5-D5</f>
        <v>-44024</v>
      </c>
      <c r="H5" s="42">
        <f>F5-E5</f>
        <v>27641</v>
      </c>
      <c r="I5" s="134">
        <f>F5/D5-1</f>
        <v>-0.59994548923412372</v>
      </c>
      <c r="J5" s="138">
        <f>F5/E5-1</f>
        <v>16.117201166180759</v>
      </c>
    </row>
    <row r="6" spans="2:10" x14ac:dyDescent="0.2">
      <c r="B6" s="102">
        <v>1</v>
      </c>
      <c r="C6" s="110" t="s">
        <v>35</v>
      </c>
      <c r="D6" s="111">
        <v>1707</v>
      </c>
      <c r="E6" s="111">
        <v>46</v>
      </c>
      <c r="F6" s="111">
        <v>486</v>
      </c>
      <c r="G6" s="136">
        <f t="shared" ref="G6:G33" si="1">F6-D6</f>
        <v>-1221</v>
      </c>
      <c r="H6" s="140">
        <f t="shared" ref="H6:H33" si="2">F6-E6</f>
        <v>440</v>
      </c>
      <c r="I6" s="132">
        <f t="shared" ref="I6:I33" si="3">F6/D6-1</f>
        <v>-0.71528998242530761</v>
      </c>
      <c r="J6" s="80">
        <f t="shared" ref="J6:J33" si="4">F6/E6-1</f>
        <v>9.5652173913043477</v>
      </c>
    </row>
    <row r="7" spans="2:10" x14ac:dyDescent="0.2">
      <c r="B7" s="14">
        <v>2</v>
      </c>
      <c r="C7" s="64" t="s">
        <v>36</v>
      </c>
      <c r="D7" s="17">
        <v>1604</v>
      </c>
      <c r="E7" s="17">
        <v>16</v>
      </c>
      <c r="F7" s="17">
        <v>590</v>
      </c>
      <c r="G7" s="136">
        <f t="shared" si="1"/>
        <v>-1014</v>
      </c>
      <c r="H7" s="136">
        <f t="shared" si="2"/>
        <v>574</v>
      </c>
      <c r="I7" s="132">
        <f t="shared" si="3"/>
        <v>-0.63216957605985036</v>
      </c>
      <c r="J7" s="80">
        <f t="shared" si="4"/>
        <v>35.875</v>
      </c>
    </row>
    <row r="8" spans="2:10" x14ac:dyDescent="0.2">
      <c r="B8" s="14">
        <v>3</v>
      </c>
      <c r="C8" s="64" t="s">
        <v>2</v>
      </c>
      <c r="D8" s="17">
        <v>1252</v>
      </c>
      <c r="E8" s="17">
        <v>267</v>
      </c>
      <c r="F8" s="17">
        <v>332</v>
      </c>
      <c r="G8" s="136">
        <f t="shared" si="1"/>
        <v>-920</v>
      </c>
      <c r="H8" s="136">
        <f t="shared" si="2"/>
        <v>65</v>
      </c>
      <c r="I8" s="132">
        <f>F8/D8-1</f>
        <v>-0.73482428115015974</v>
      </c>
      <c r="J8" s="80">
        <f t="shared" si="4"/>
        <v>0.24344569288389506</v>
      </c>
    </row>
    <row r="9" spans="2:10" x14ac:dyDescent="0.2">
      <c r="B9" s="14">
        <v>4</v>
      </c>
      <c r="C9" s="64" t="s">
        <v>198</v>
      </c>
      <c r="D9" s="17">
        <v>4551</v>
      </c>
      <c r="E9" s="17">
        <v>44</v>
      </c>
      <c r="F9" s="17">
        <v>1288</v>
      </c>
      <c r="G9" s="136">
        <f t="shared" si="1"/>
        <v>-3263</v>
      </c>
      <c r="H9" s="136">
        <f t="shared" si="2"/>
        <v>1244</v>
      </c>
      <c r="I9" s="132">
        <f t="shared" si="3"/>
        <v>-0.71698527796088773</v>
      </c>
      <c r="J9" s="80">
        <f t="shared" si="4"/>
        <v>28.272727272727273</v>
      </c>
    </row>
    <row r="10" spans="2:10" x14ac:dyDescent="0.2">
      <c r="B10" s="14">
        <v>5</v>
      </c>
      <c r="C10" s="64" t="s">
        <v>37</v>
      </c>
      <c r="D10" s="17">
        <v>12557</v>
      </c>
      <c r="E10" s="17">
        <v>430</v>
      </c>
      <c r="F10" s="17">
        <v>4567</v>
      </c>
      <c r="G10" s="136">
        <f t="shared" si="1"/>
        <v>-7990</v>
      </c>
      <c r="H10" s="136">
        <f t="shared" si="2"/>
        <v>4137</v>
      </c>
      <c r="I10" s="132">
        <f t="shared" si="3"/>
        <v>-0.63629847893605163</v>
      </c>
      <c r="J10" s="80">
        <f t="shared" si="4"/>
        <v>9.6209302325581394</v>
      </c>
    </row>
    <row r="11" spans="2:10" x14ac:dyDescent="0.2">
      <c r="B11" s="14">
        <v>6</v>
      </c>
      <c r="C11" s="64" t="s">
        <v>13</v>
      </c>
      <c r="D11" s="17">
        <v>581</v>
      </c>
      <c r="E11" s="17">
        <v>3</v>
      </c>
      <c r="F11" s="17">
        <v>194</v>
      </c>
      <c r="G11" s="136">
        <f t="shared" si="1"/>
        <v>-387</v>
      </c>
      <c r="H11" s="136">
        <f t="shared" si="2"/>
        <v>191</v>
      </c>
      <c r="I11" s="132">
        <f t="shared" si="3"/>
        <v>-0.66609294320137691</v>
      </c>
      <c r="J11" s="80">
        <f t="shared" si="4"/>
        <v>63.666666666666671</v>
      </c>
    </row>
    <row r="12" spans="2:10" x14ac:dyDescent="0.2">
      <c r="B12" s="14">
        <v>7</v>
      </c>
      <c r="C12" s="64" t="s">
        <v>22</v>
      </c>
      <c r="D12" s="17">
        <v>2843</v>
      </c>
      <c r="E12" s="17">
        <v>26</v>
      </c>
      <c r="F12" s="17">
        <v>843</v>
      </c>
      <c r="G12" s="136">
        <f t="shared" si="1"/>
        <v>-2000</v>
      </c>
      <c r="H12" s="136">
        <f t="shared" si="2"/>
        <v>817</v>
      </c>
      <c r="I12" s="132">
        <f t="shared" si="3"/>
        <v>-0.70348223707351387</v>
      </c>
      <c r="J12" s="80">
        <f t="shared" si="4"/>
        <v>31.42307692307692</v>
      </c>
    </row>
    <row r="13" spans="2:10" x14ac:dyDescent="0.2">
      <c r="B13" s="14">
        <v>8</v>
      </c>
      <c r="C13" s="64" t="s">
        <v>4</v>
      </c>
      <c r="D13" s="17">
        <v>1485</v>
      </c>
      <c r="E13" s="17">
        <v>49</v>
      </c>
      <c r="F13" s="17">
        <v>1010</v>
      </c>
      <c r="G13" s="136">
        <f t="shared" si="1"/>
        <v>-475</v>
      </c>
      <c r="H13" s="136">
        <f t="shared" si="2"/>
        <v>961</v>
      </c>
      <c r="I13" s="132">
        <f t="shared" si="3"/>
        <v>-0.31986531986531985</v>
      </c>
      <c r="J13" s="80">
        <f t="shared" si="4"/>
        <v>19.612244897959183</v>
      </c>
    </row>
    <row r="14" spans="2:10" x14ac:dyDescent="0.2">
      <c r="B14" s="102">
        <v>9</v>
      </c>
      <c r="C14" s="64" t="s">
        <v>14</v>
      </c>
      <c r="D14" s="17">
        <v>550</v>
      </c>
      <c r="E14" s="17">
        <v>5</v>
      </c>
      <c r="F14" s="17">
        <v>181</v>
      </c>
      <c r="G14" s="136">
        <f t="shared" si="1"/>
        <v>-369</v>
      </c>
      <c r="H14" s="136">
        <f t="shared" si="2"/>
        <v>176</v>
      </c>
      <c r="I14" s="132">
        <f t="shared" si="3"/>
        <v>-0.6709090909090909</v>
      </c>
      <c r="J14" s="80">
        <f t="shared" si="4"/>
        <v>35.200000000000003</v>
      </c>
    </row>
    <row r="15" spans="2:10" x14ac:dyDescent="0.2">
      <c r="B15" s="14">
        <v>10</v>
      </c>
      <c r="C15" s="64" t="s">
        <v>24</v>
      </c>
      <c r="D15" s="17">
        <v>4769</v>
      </c>
      <c r="E15" s="17">
        <v>16</v>
      </c>
      <c r="F15" s="17">
        <v>707</v>
      </c>
      <c r="G15" s="136">
        <f t="shared" si="1"/>
        <v>-4062</v>
      </c>
      <c r="H15" s="136">
        <f t="shared" si="2"/>
        <v>691</v>
      </c>
      <c r="I15" s="132">
        <f t="shared" si="3"/>
        <v>-0.85175089117215352</v>
      </c>
      <c r="J15" s="80">
        <f t="shared" si="4"/>
        <v>43.1875</v>
      </c>
    </row>
    <row r="16" spans="2:10" x14ac:dyDescent="0.2">
      <c r="B16" s="14">
        <v>11</v>
      </c>
      <c r="C16" s="64" t="s">
        <v>45</v>
      </c>
      <c r="D16" s="17">
        <v>439</v>
      </c>
      <c r="E16" s="17">
        <v>4</v>
      </c>
      <c r="F16" s="17">
        <v>117</v>
      </c>
      <c r="G16" s="136">
        <f t="shared" si="1"/>
        <v>-322</v>
      </c>
      <c r="H16" s="136">
        <f t="shared" si="2"/>
        <v>113</v>
      </c>
      <c r="I16" s="132">
        <f t="shared" si="3"/>
        <v>-0.73348519362186781</v>
      </c>
      <c r="J16" s="80">
        <f t="shared" si="4"/>
        <v>28.25</v>
      </c>
    </row>
    <row r="17" spans="2:10" x14ac:dyDescent="0.2">
      <c r="B17" s="14">
        <v>12</v>
      </c>
      <c r="C17" s="64" t="s">
        <v>5</v>
      </c>
      <c r="D17" s="17">
        <v>2121</v>
      </c>
      <c r="E17" s="17">
        <v>193</v>
      </c>
      <c r="F17" s="17">
        <v>1457</v>
      </c>
      <c r="G17" s="136">
        <f t="shared" si="1"/>
        <v>-664</v>
      </c>
      <c r="H17" s="136">
        <f t="shared" si="2"/>
        <v>1264</v>
      </c>
      <c r="I17" s="132">
        <f t="shared" si="3"/>
        <v>-0.31305987741631303</v>
      </c>
      <c r="J17" s="80">
        <f t="shared" si="4"/>
        <v>6.5492227979274613</v>
      </c>
    </row>
    <row r="18" spans="2:10" x14ac:dyDescent="0.2">
      <c r="B18" s="14">
        <v>13</v>
      </c>
      <c r="C18" s="64" t="s">
        <v>6</v>
      </c>
      <c r="D18" s="17">
        <v>2259</v>
      </c>
      <c r="E18" s="17">
        <v>37</v>
      </c>
      <c r="F18" s="17">
        <v>2043</v>
      </c>
      <c r="G18" s="136">
        <f t="shared" si="1"/>
        <v>-216</v>
      </c>
      <c r="H18" s="136">
        <f t="shared" si="2"/>
        <v>2006</v>
      </c>
      <c r="I18" s="132">
        <f t="shared" si="3"/>
        <v>-9.5617529880478114E-2</v>
      </c>
      <c r="J18" s="80">
        <f t="shared" si="4"/>
        <v>54.216216216216218</v>
      </c>
    </row>
    <row r="19" spans="2:10" x14ac:dyDescent="0.2">
      <c r="B19" s="14">
        <v>14</v>
      </c>
      <c r="C19" s="64" t="s">
        <v>38</v>
      </c>
      <c r="D19" s="17">
        <v>43</v>
      </c>
      <c r="E19" s="17">
        <v>2</v>
      </c>
      <c r="F19" s="17">
        <v>95</v>
      </c>
      <c r="G19" s="136">
        <f t="shared" si="1"/>
        <v>52</v>
      </c>
      <c r="H19" s="136">
        <f t="shared" si="2"/>
        <v>93</v>
      </c>
      <c r="I19" s="132">
        <f t="shared" si="3"/>
        <v>1.2093023255813953</v>
      </c>
      <c r="J19" s="80"/>
    </row>
    <row r="20" spans="2:10" x14ac:dyDescent="0.2">
      <c r="B20" s="14">
        <v>15</v>
      </c>
      <c r="C20" s="64" t="s">
        <v>26</v>
      </c>
      <c r="D20" s="17">
        <v>104</v>
      </c>
      <c r="E20" s="17"/>
      <c r="F20" s="17">
        <v>27</v>
      </c>
      <c r="G20" s="136">
        <f t="shared" si="1"/>
        <v>-77</v>
      </c>
      <c r="H20" s="136">
        <f t="shared" si="2"/>
        <v>27</v>
      </c>
      <c r="I20" s="132">
        <f t="shared" si="3"/>
        <v>-0.74038461538461542</v>
      </c>
      <c r="J20" s="80"/>
    </row>
    <row r="21" spans="2:10" x14ac:dyDescent="0.2">
      <c r="B21" s="14">
        <v>16</v>
      </c>
      <c r="C21" s="64" t="s">
        <v>39</v>
      </c>
      <c r="D21" s="17">
        <v>5342</v>
      </c>
      <c r="E21" s="17">
        <v>38</v>
      </c>
      <c r="F21" s="17">
        <v>1060</v>
      </c>
      <c r="G21" s="136">
        <f t="shared" si="1"/>
        <v>-4282</v>
      </c>
      <c r="H21" s="136">
        <f t="shared" si="2"/>
        <v>1022</v>
      </c>
      <c r="I21" s="132">
        <f t="shared" si="3"/>
        <v>-0.80157244477723699</v>
      </c>
      <c r="J21" s="80">
        <f t="shared" si="4"/>
        <v>26.894736842105264</v>
      </c>
    </row>
    <row r="22" spans="2:10" x14ac:dyDescent="0.2">
      <c r="B22" s="102">
        <v>17</v>
      </c>
      <c r="C22" s="64" t="s">
        <v>7</v>
      </c>
      <c r="D22" s="17">
        <v>13301</v>
      </c>
      <c r="E22" s="17">
        <v>57</v>
      </c>
      <c r="F22" s="17">
        <v>6954</v>
      </c>
      <c r="G22" s="136">
        <f t="shared" si="1"/>
        <v>-6347</v>
      </c>
      <c r="H22" s="136">
        <f t="shared" si="2"/>
        <v>6897</v>
      </c>
      <c r="I22" s="132">
        <f t="shared" si="3"/>
        <v>-0.47718216675437941</v>
      </c>
      <c r="J22" s="80">
        <f t="shared" si="4"/>
        <v>121</v>
      </c>
    </row>
    <row r="23" spans="2:10" x14ac:dyDescent="0.2">
      <c r="B23" s="14">
        <v>18</v>
      </c>
      <c r="C23" s="64" t="s">
        <v>28</v>
      </c>
      <c r="D23" s="17">
        <v>749</v>
      </c>
      <c r="E23" s="17">
        <v>13</v>
      </c>
      <c r="F23" s="17">
        <v>149</v>
      </c>
      <c r="G23" s="136">
        <f t="shared" si="1"/>
        <v>-600</v>
      </c>
      <c r="H23" s="136">
        <f t="shared" si="2"/>
        <v>136</v>
      </c>
      <c r="I23" s="132">
        <f t="shared" si="3"/>
        <v>-0.80106809078771701</v>
      </c>
      <c r="J23" s="80">
        <f t="shared" si="4"/>
        <v>10.461538461538462</v>
      </c>
    </row>
    <row r="24" spans="2:10" x14ac:dyDescent="0.2">
      <c r="B24" s="14">
        <v>19</v>
      </c>
      <c r="C24" s="64" t="s">
        <v>8</v>
      </c>
      <c r="D24" s="17">
        <v>931</v>
      </c>
      <c r="E24" s="17">
        <v>71</v>
      </c>
      <c r="F24" s="17">
        <v>369</v>
      </c>
      <c r="G24" s="136">
        <f t="shared" si="1"/>
        <v>-562</v>
      </c>
      <c r="H24" s="136">
        <f t="shared" si="2"/>
        <v>298</v>
      </c>
      <c r="I24" s="132">
        <f t="shared" si="3"/>
        <v>-0.60365198711063373</v>
      </c>
      <c r="J24" s="80">
        <f t="shared" si="4"/>
        <v>4.197183098591549</v>
      </c>
    </row>
    <row r="25" spans="2:10" x14ac:dyDescent="0.2">
      <c r="B25" s="14">
        <v>20</v>
      </c>
      <c r="C25" s="64" t="s">
        <v>29</v>
      </c>
      <c r="D25" s="17">
        <v>3812</v>
      </c>
      <c r="E25" s="17">
        <v>49</v>
      </c>
      <c r="F25" s="17">
        <v>1137</v>
      </c>
      <c r="G25" s="136">
        <f t="shared" si="1"/>
        <v>-2675</v>
      </c>
      <c r="H25" s="136">
        <f t="shared" si="2"/>
        <v>1088</v>
      </c>
      <c r="I25" s="132">
        <f t="shared" si="3"/>
        <v>-0.7017313746065057</v>
      </c>
      <c r="J25" s="80">
        <f t="shared" si="4"/>
        <v>22.204081632653061</v>
      </c>
    </row>
    <row r="26" spans="2:10" x14ac:dyDescent="0.2">
      <c r="B26" s="14">
        <v>21</v>
      </c>
      <c r="C26" s="64" t="s">
        <v>41</v>
      </c>
      <c r="D26" s="17">
        <v>5861</v>
      </c>
      <c r="E26" s="17">
        <v>235</v>
      </c>
      <c r="F26" s="17">
        <v>2674</v>
      </c>
      <c r="G26" s="136">
        <f t="shared" si="1"/>
        <v>-3187</v>
      </c>
      <c r="H26" s="136">
        <f t="shared" si="2"/>
        <v>2439</v>
      </c>
      <c r="I26" s="132">
        <f t="shared" si="3"/>
        <v>-0.54376386282204403</v>
      </c>
      <c r="J26" s="80">
        <f t="shared" si="4"/>
        <v>10.37872340425532</v>
      </c>
    </row>
    <row r="27" spans="2:10" x14ac:dyDescent="0.2">
      <c r="B27" s="14">
        <v>22</v>
      </c>
      <c r="C27" s="64" t="s">
        <v>9</v>
      </c>
      <c r="D27" s="17">
        <v>801</v>
      </c>
      <c r="E27" s="17">
        <v>12</v>
      </c>
      <c r="F27" s="17">
        <v>226</v>
      </c>
      <c r="G27" s="136">
        <f t="shared" si="1"/>
        <v>-575</v>
      </c>
      <c r="H27" s="136">
        <f t="shared" si="2"/>
        <v>214</v>
      </c>
      <c r="I27" s="132">
        <f t="shared" si="3"/>
        <v>-0.71785268414481895</v>
      </c>
      <c r="J27" s="80">
        <f t="shared" si="4"/>
        <v>17.833333333333332</v>
      </c>
    </row>
    <row r="28" spans="2:10" x14ac:dyDescent="0.2">
      <c r="B28" s="14">
        <v>23</v>
      </c>
      <c r="C28" s="64" t="s">
        <v>32</v>
      </c>
      <c r="D28" s="17">
        <v>551</v>
      </c>
      <c r="E28" s="17"/>
      <c r="F28" s="17">
        <v>258</v>
      </c>
      <c r="G28" s="136">
        <f t="shared" si="1"/>
        <v>-293</v>
      </c>
      <c r="H28" s="136">
        <f t="shared" si="2"/>
        <v>258</v>
      </c>
      <c r="I28" s="132">
        <f t="shared" si="3"/>
        <v>-0.53176043557168784</v>
      </c>
      <c r="J28" s="80"/>
    </row>
    <row r="29" spans="2:10" x14ac:dyDescent="0.2">
      <c r="B29" s="14">
        <v>24</v>
      </c>
      <c r="C29" s="64" t="s">
        <v>10</v>
      </c>
      <c r="D29" s="17">
        <v>1086</v>
      </c>
      <c r="E29" s="17">
        <v>6</v>
      </c>
      <c r="F29" s="17">
        <v>892</v>
      </c>
      <c r="G29" s="136">
        <f t="shared" si="1"/>
        <v>-194</v>
      </c>
      <c r="H29" s="136">
        <f t="shared" si="2"/>
        <v>886</v>
      </c>
      <c r="I29" s="132">
        <f t="shared" si="3"/>
        <v>-0.17863720073664824</v>
      </c>
      <c r="J29" s="80">
        <f t="shared" si="4"/>
        <v>147.66666666666666</v>
      </c>
    </row>
    <row r="30" spans="2:10" x14ac:dyDescent="0.2">
      <c r="B30" s="102">
        <v>25</v>
      </c>
      <c r="C30" s="64" t="s">
        <v>17</v>
      </c>
      <c r="D30" s="17">
        <v>380</v>
      </c>
      <c r="E30" s="17">
        <v>6</v>
      </c>
      <c r="F30" s="17">
        <v>113</v>
      </c>
      <c r="G30" s="136">
        <f t="shared" si="1"/>
        <v>-267</v>
      </c>
      <c r="H30" s="136">
        <f t="shared" si="2"/>
        <v>107</v>
      </c>
      <c r="I30" s="132">
        <f t="shared" si="3"/>
        <v>-0.7026315789473685</v>
      </c>
      <c r="J30" s="80">
        <f t="shared" si="4"/>
        <v>17.833333333333332</v>
      </c>
    </row>
    <row r="31" spans="2:10" x14ac:dyDescent="0.2">
      <c r="B31" s="14">
        <v>26</v>
      </c>
      <c r="C31" s="64" t="s">
        <v>18</v>
      </c>
      <c r="D31" s="17">
        <v>861</v>
      </c>
      <c r="E31" s="17">
        <v>16</v>
      </c>
      <c r="F31" s="17">
        <v>323</v>
      </c>
      <c r="G31" s="136">
        <f t="shared" si="1"/>
        <v>-538</v>
      </c>
      <c r="H31" s="136">
        <f t="shared" si="2"/>
        <v>307</v>
      </c>
      <c r="I31" s="132">
        <f t="shared" si="3"/>
        <v>-0.62485481997677117</v>
      </c>
      <c r="J31" s="80">
        <f t="shared" si="4"/>
        <v>19.1875</v>
      </c>
    </row>
    <row r="32" spans="2:10" x14ac:dyDescent="0.2">
      <c r="B32" s="102">
        <v>27</v>
      </c>
      <c r="C32" s="64" t="s">
        <v>290</v>
      </c>
      <c r="D32" s="17">
        <v>2574</v>
      </c>
      <c r="E32" s="17">
        <v>67</v>
      </c>
      <c r="F32" s="17">
        <v>1157</v>
      </c>
      <c r="G32" s="136">
        <f t="shared" si="1"/>
        <v>-1417</v>
      </c>
      <c r="H32" s="136">
        <f t="shared" si="2"/>
        <v>1090</v>
      </c>
      <c r="I32" s="132">
        <f t="shared" si="3"/>
        <v>-0.5505050505050505</v>
      </c>
      <c r="J32" s="80">
        <f t="shared" si="4"/>
        <v>16.268656716417912</v>
      </c>
    </row>
    <row r="33" spans="2:10" ht="13.5" thickBot="1" x14ac:dyDescent="0.25">
      <c r="B33" s="15">
        <v>28</v>
      </c>
      <c r="C33" s="112" t="s">
        <v>33</v>
      </c>
      <c r="D33" s="19">
        <v>266</v>
      </c>
      <c r="E33" s="19">
        <v>7</v>
      </c>
      <c r="F33" s="19">
        <v>107</v>
      </c>
      <c r="G33" s="137">
        <f t="shared" si="1"/>
        <v>-159</v>
      </c>
      <c r="H33" s="137">
        <f t="shared" si="2"/>
        <v>100</v>
      </c>
      <c r="I33" s="133">
        <f t="shared" si="3"/>
        <v>-0.59774436090225569</v>
      </c>
      <c r="J33" s="81">
        <f t="shared" si="4"/>
        <v>14.285714285714286</v>
      </c>
    </row>
    <row r="36" spans="2:10" x14ac:dyDescent="0.2">
      <c r="B36" s="163" t="s">
        <v>149</v>
      </c>
      <c r="C36" s="163"/>
      <c r="D36" s="163"/>
      <c r="E36" s="163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60" t="s">
        <v>264</v>
      </c>
      <c r="C2" s="161"/>
      <c r="D2" s="161"/>
      <c r="E2" s="161"/>
      <c r="F2" s="161"/>
      <c r="G2" s="161"/>
      <c r="H2" s="161"/>
      <c r="I2" s="161"/>
      <c r="J2" s="162"/>
    </row>
    <row r="3" spans="2:10" ht="13.5" thickBot="1" x14ac:dyDescent="0.25"/>
    <row r="4" spans="2:10" ht="32.25" customHeight="1" x14ac:dyDescent="0.2">
      <c r="B4" s="52" t="s">
        <v>219</v>
      </c>
      <c r="C4" s="104" t="s">
        <v>301</v>
      </c>
      <c r="D4" s="104" t="s">
        <v>302</v>
      </c>
      <c r="E4" s="104" t="s">
        <v>303</v>
      </c>
      <c r="F4" s="56" t="s">
        <v>296</v>
      </c>
      <c r="G4" s="56" t="s">
        <v>297</v>
      </c>
      <c r="H4" s="115" t="s">
        <v>298</v>
      </c>
      <c r="I4" s="96" t="s">
        <v>299</v>
      </c>
      <c r="J4" s="51" t="s">
        <v>244</v>
      </c>
    </row>
    <row r="5" spans="2:10" ht="16.5" customHeight="1" x14ac:dyDescent="0.2">
      <c r="B5" s="20" t="s">
        <v>220</v>
      </c>
      <c r="C5" s="17">
        <v>851393</v>
      </c>
      <c r="D5" s="17">
        <v>40070</v>
      </c>
      <c r="E5" s="17">
        <v>107156</v>
      </c>
      <c r="F5" s="136">
        <f>E5-C5</f>
        <v>-744237</v>
      </c>
      <c r="G5" s="136">
        <f t="shared" ref="G5" si="0">E5-D5</f>
        <v>67086</v>
      </c>
      <c r="H5" s="132">
        <f>E5/C5-1</f>
        <v>-0.87414037935477507</v>
      </c>
      <c r="I5" s="132">
        <f t="shared" ref="I5" si="1">E5/D5-1</f>
        <v>1.6742201147991014</v>
      </c>
      <c r="J5" s="80">
        <f>E5/'2021 August'!E4</f>
        <v>0.40201992916741702</v>
      </c>
    </row>
    <row r="6" spans="2:10" ht="17.25" customHeight="1" x14ac:dyDescent="0.2">
      <c r="B6" s="20" t="s">
        <v>221</v>
      </c>
      <c r="C6" s="17">
        <v>212517</v>
      </c>
      <c r="D6" s="17">
        <v>2864</v>
      </c>
      <c r="E6" s="17">
        <v>156101</v>
      </c>
      <c r="F6" s="136">
        <f>E6-C6</f>
        <v>-56416</v>
      </c>
      <c r="G6" s="136">
        <f t="shared" ref="G6:G8" si="2">E6-D6</f>
        <v>153237</v>
      </c>
      <c r="H6" s="132">
        <f t="shared" ref="H6:H8" si="3">E6/C6-1</f>
        <v>-0.26546582155780474</v>
      </c>
      <c r="I6" s="132">
        <f t="shared" ref="I6:I8" si="4">E6/D6-1</f>
        <v>53.504539106145252</v>
      </c>
      <c r="J6" s="80">
        <f>E6/'2021 August'!E4</f>
        <v>0.58564814814814814</v>
      </c>
    </row>
    <row r="7" spans="2:10" ht="16.5" customHeight="1" x14ac:dyDescent="0.2">
      <c r="B7" s="20" t="s">
        <v>222</v>
      </c>
      <c r="C7" s="17">
        <v>18393</v>
      </c>
      <c r="D7" s="17">
        <v>160</v>
      </c>
      <c r="E7" s="17">
        <v>2691</v>
      </c>
      <c r="F7" s="136">
        <f t="shared" ref="F7:F8" si="5">E7-C7</f>
        <v>-15702</v>
      </c>
      <c r="G7" s="136">
        <f t="shared" si="2"/>
        <v>2531</v>
      </c>
      <c r="H7" s="132">
        <f t="shared" si="3"/>
        <v>-0.85369434023813406</v>
      </c>
      <c r="I7" s="132">
        <f t="shared" si="4"/>
        <v>15.818750000000001</v>
      </c>
      <c r="J7" s="80">
        <f>E7/'2021 August'!E4</f>
        <v>1.0095894111291194E-2</v>
      </c>
    </row>
    <row r="8" spans="2:10" ht="13.5" thickBot="1" x14ac:dyDescent="0.25">
      <c r="B8" s="21" t="s">
        <v>223</v>
      </c>
      <c r="C8" s="19">
        <v>4293</v>
      </c>
      <c r="D8" s="19">
        <v>564</v>
      </c>
      <c r="E8" s="19">
        <v>596</v>
      </c>
      <c r="F8" s="137">
        <f t="shared" si="5"/>
        <v>-3697</v>
      </c>
      <c r="G8" s="137">
        <f t="shared" si="2"/>
        <v>32</v>
      </c>
      <c r="H8" s="133">
        <f t="shared" si="3"/>
        <v>-0.86116934544607504</v>
      </c>
      <c r="I8" s="133">
        <f t="shared" si="4"/>
        <v>5.6737588652482351E-2</v>
      </c>
      <c r="J8" s="81">
        <f>E8/'2021 August'!E4</f>
        <v>2.236028573143646E-3</v>
      </c>
    </row>
    <row r="11" spans="2:10" ht="21.75" customHeight="1" x14ac:dyDescent="0.2">
      <c r="B11" s="163" t="s">
        <v>149</v>
      </c>
      <c r="C11" s="163"/>
      <c r="D11" s="163"/>
      <c r="E11" s="163"/>
      <c r="F11" s="163"/>
      <c r="G11" s="163"/>
      <c r="H11" s="163"/>
      <c r="I11" s="163"/>
    </row>
  </sheetData>
  <sortState ref="B15:E18">
    <sortCondition descending="1" ref="E15"/>
  </sortState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2" sqref="B2:J2"/>
    </sheetView>
  </sheetViews>
  <sheetFormatPr defaultRowHeight="12.75" x14ac:dyDescent="0.2"/>
  <cols>
    <col min="1" max="1" width="15.28515625" customWidth="1"/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64" t="s">
        <v>264</v>
      </c>
      <c r="C2" s="165"/>
      <c r="D2" s="165"/>
      <c r="E2" s="165"/>
      <c r="F2" s="165"/>
      <c r="G2" s="165"/>
      <c r="H2" s="165"/>
      <c r="I2" s="165"/>
      <c r="J2" s="166"/>
    </row>
    <row r="3" spans="2:10" ht="15.75" thickBot="1" x14ac:dyDescent="0.25">
      <c r="B3" s="25"/>
      <c r="C3" s="25"/>
      <c r="D3" s="25"/>
      <c r="E3" s="114"/>
      <c r="F3" s="114"/>
      <c r="G3" s="114"/>
      <c r="H3" s="25"/>
      <c r="I3" s="25"/>
    </row>
    <row r="4" spans="2:10" ht="36" customHeight="1" x14ac:dyDescent="0.2">
      <c r="B4" s="52" t="s">
        <v>241</v>
      </c>
      <c r="C4" s="104" t="s">
        <v>301</v>
      </c>
      <c r="D4" s="104" t="s">
        <v>302</v>
      </c>
      <c r="E4" s="104" t="s">
        <v>303</v>
      </c>
      <c r="F4" s="49" t="s">
        <v>296</v>
      </c>
      <c r="G4" s="49" t="s">
        <v>297</v>
      </c>
      <c r="H4" s="49" t="s">
        <v>298</v>
      </c>
      <c r="I4" s="50" t="s">
        <v>299</v>
      </c>
      <c r="J4" s="51" t="s">
        <v>244</v>
      </c>
    </row>
    <row r="5" spans="2:10" x14ac:dyDescent="0.2">
      <c r="B5" s="23" t="s">
        <v>226</v>
      </c>
      <c r="C5" s="17">
        <v>148327</v>
      </c>
      <c r="D5" s="17">
        <v>2834</v>
      </c>
      <c r="E5" s="17">
        <v>92867</v>
      </c>
      <c r="F5" s="136">
        <f t="shared" ref="F5:F25" si="0">E5-C5</f>
        <v>-55460</v>
      </c>
      <c r="G5" s="136">
        <f t="shared" ref="G5:G25" si="1">E5-D5</f>
        <v>90033</v>
      </c>
      <c r="H5" s="132">
        <f t="shared" ref="H5:H25" si="2">E5/C5-1</f>
        <v>-0.3739036048730171</v>
      </c>
      <c r="I5" s="132">
        <f t="shared" ref="I5:I25" si="3">E5/D5-1</f>
        <v>31.768877911079748</v>
      </c>
      <c r="J5" s="28">
        <f>E5/'2021 August'!$E$4</f>
        <v>0.34841151929887748</v>
      </c>
    </row>
    <row r="6" spans="2:10" x14ac:dyDescent="0.2">
      <c r="B6" s="22" t="s">
        <v>243</v>
      </c>
      <c r="C6" s="17">
        <v>37175</v>
      </c>
      <c r="D6" s="17">
        <v>24</v>
      </c>
      <c r="E6" s="17">
        <v>45649</v>
      </c>
      <c r="F6" s="136">
        <f t="shared" si="0"/>
        <v>8474</v>
      </c>
      <c r="G6" s="136">
        <f t="shared" si="1"/>
        <v>45625</v>
      </c>
      <c r="H6" s="132">
        <f t="shared" si="2"/>
        <v>0.22794889038332222</v>
      </c>
      <c r="I6" s="132">
        <f t="shared" si="3"/>
        <v>1901.0416666666667</v>
      </c>
      <c r="J6" s="28">
        <f>E6/'2021 August'!$E$4</f>
        <v>0.17126253076415152</v>
      </c>
    </row>
    <row r="7" spans="2:10" x14ac:dyDescent="0.2">
      <c r="B7" s="22" t="s">
        <v>229</v>
      </c>
      <c r="C7" s="17">
        <v>203753</v>
      </c>
      <c r="D7" s="17">
        <v>9836</v>
      </c>
      <c r="E7" s="17">
        <v>34368</v>
      </c>
      <c r="F7" s="136">
        <f t="shared" si="0"/>
        <v>-169385</v>
      </c>
      <c r="G7" s="136">
        <f t="shared" si="1"/>
        <v>24532</v>
      </c>
      <c r="H7" s="132">
        <f t="shared" si="2"/>
        <v>-0.83132518294209168</v>
      </c>
      <c r="I7" s="132">
        <f t="shared" si="3"/>
        <v>2.4941032940219601</v>
      </c>
      <c r="J7" s="28">
        <f>E7/'2021 August'!$E$4</f>
        <v>0.12893931208355844</v>
      </c>
    </row>
    <row r="8" spans="2:10" x14ac:dyDescent="0.2">
      <c r="B8" s="23" t="s">
        <v>233</v>
      </c>
      <c r="C8" s="17">
        <v>218554</v>
      </c>
      <c r="D8" s="17">
        <v>9495</v>
      </c>
      <c r="E8" s="17">
        <v>30693</v>
      </c>
      <c r="F8" s="136">
        <f t="shared" si="0"/>
        <v>-187861</v>
      </c>
      <c r="G8" s="136">
        <f t="shared" si="1"/>
        <v>21198</v>
      </c>
      <c r="H8" s="132">
        <f t="shared" si="2"/>
        <v>-0.85956331158432242</v>
      </c>
      <c r="I8" s="132">
        <f t="shared" si="3"/>
        <v>2.2325434439178515</v>
      </c>
      <c r="J8" s="28">
        <f>E8/'2021 August'!$E$4</f>
        <v>0.1151517197911039</v>
      </c>
    </row>
    <row r="9" spans="2:10" x14ac:dyDescent="0.2">
      <c r="B9" s="23" t="s">
        <v>225</v>
      </c>
      <c r="C9" s="17">
        <v>27015</v>
      </c>
      <c r="D9" s="17">
        <v>6</v>
      </c>
      <c r="E9" s="17">
        <v>17585</v>
      </c>
      <c r="F9" s="136">
        <f t="shared" si="0"/>
        <v>-9430</v>
      </c>
      <c r="G9" s="136">
        <f t="shared" si="1"/>
        <v>17579</v>
      </c>
      <c r="H9" s="132">
        <f t="shared" si="2"/>
        <v>-0.3490653340736628</v>
      </c>
      <c r="I9" s="132">
        <f t="shared" si="3"/>
        <v>2929.8333333333335</v>
      </c>
      <c r="J9" s="28">
        <f>E9/'2021 August'!$E$4</f>
        <v>6.5974098085119157E-2</v>
      </c>
    </row>
    <row r="10" spans="2:10" x14ac:dyDescent="0.2">
      <c r="B10" s="23" t="s">
        <v>231</v>
      </c>
      <c r="C10" s="17">
        <v>169718</v>
      </c>
      <c r="D10" s="17">
        <v>7043</v>
      </c>
      <c r="E10" s="17">
        <v>16963</v>
      </c>
      <c r="F10" s="136">
        <f t="shared" si="0"/>
        <v>-152755</v>
      </c>
      <c r="G10" s="136">
        <f t="shared" si="1"/>
        <v>9920</v>
      </c>
      <c r="H10" s="132">
        <f t="shared" si="2"/>
        <v>-0.90005185071707183</v>
      </c>
      <c r="I10" s="132">
        <f t="shared" si="3"/>
        <v>1.4084906999858013</v>
      </c>
      <c r="J10" s="28">
        <f>E10/'2021 August'!$E$4</f>
        <v>6.3640524641335017E-2</v>
      </c>
    </row>
    <row r="11" spans="2:10" x14ac:dyDescent="0.2">
      <c r="B11" s="23" t="s">
        <v>234</v>
      </c>
      <c r="C11" s="17">
        <v>162254</v>
      </c>
      <c r="D11" s="17">
        <v>7922</v>
      </c>
      <c r="E11" s="17">
        <v>10765</v>
      </c>
      <c r="F11" s="136">
        <f t="shared" si="0"/>
        <v>-151489</v>
      </c>
      <c r="G11" s="136">
        <f t="shared" si="1"/>
        <v>2843</v>
      </c>
      <c r="H11" s="132">
        <f t="shared" si="2"/>
        <v>-0.93365340762015114</v>
      </c>
      <c r="I11" s="132">
        <f t="shared" si="3"/>
        <v>0.35887402171168903</v>
      </c>
      <c r="J11" s="28">
        <f>E11/'2021 August'!$E$4</f>
        <v>4.0387328170958643E-2</v>
      </c>
    </row>
    <row r="12" spans="2:10" x14ac:dyDescent="0.2">
      <c r="B12" s="23" t="s">
        <v>230</v>
      </c>
      <c r="C12" s="17">
        <v>25247</v>
      </c>
      <c r="D12" s="17">
        <v>312</v>
      </c>
      <c r="E12" s="17">
        <v>5788</v>
      </c>
      <c r="F12" s="136">
        <f t="shared" si="0"/>
        <v>-19459</v>
      </c>
      <c r="G12" s="136">
        <f t="shared" si="1"/>
        <v>5476</v>
      </c>
      <c r="H12" s="132">
        <f t="shared" si="2"/>
        <v>-0.77074503901453639</v>
      </c>
      <c r="I12" s="132">
        <f t="shared" si="3"/>
        <v>17.551282051282051</v>
      </c>
      <c r="J12" s="28">
        <f>E12/'2021 August'!$E$4</f>
        <v>2.1714988894891651E-2</v>
      </c>
    </row>
    <row r="13" spans="2:10" x14ac:dyDescent="0.2">
      <c r="B13" s="23" t="s">
        <v>236</v>
      </c>
      <c r="C13" s="17">
        <v>11849</v>
      </c>
      <c r="D13" s="17">
        <v>2860</v>
      </c>
      <c r="E13" s="17">
        <v>4263</v>
      </c>
      <c r="F13" s="136">
        <f t="shared" si="0"/>
        <v>-7586</v>
      </c>
      <c r="G13" s="136">
        <f t="shared" si="1"/>
        <v>1403</v>
      </c>
      <c r="H13" s="132">
        <f t="shared" si="2"/>
        <v>-0.64022280361211914</v>
      </c>
      <c r="I13" s="132">
        <f t="shared" si="3"/>
        <v>0.49055944055944045</v>
      </c>
      <c r="J13" s="28">
        <f>E13/'2021 August'!$E$4</f>
        <v>1.5993607059247253E-2</v>
      </c>
    </row>
    <row r="14" spans="2:10" x14ac:dyDescent="0.2">
      <c r="B14" s="23" t="s">
        <v>238</v>
      </c>
      <c r="C14" s="17">
        <v>11076</v>
      </c>
      <c r="D14" s="17">
        <v>20</v>
      </c>
      <c r="E14" s="17">
        <v>2483</v>
      </c>
      <c r="F14" s="136">
        <f t="shared" si="0"/>
        <v>-8593</v>
      </c>
      <c r="G14" s="136">
        <f t="shared" si="1"/>
        <v>2463</v>
      </c>
      <c r="H14" s="132">
        <f t="shared" si="2"/>
        <v>-0.7758215962441315</v>
      </c>
      <c r="I14" s="132">
        <f t="shared" si="3"/>
        <v>123.15</v>
      </c>
      <c r="J14" s="28">
        <f>E14/'2021 August'!$E$4</f>
        <v>9.3155351461672361E-3</v>
      </c>
    </row>
    <row r="15" spans="2:10" x14ac:dyDescent="0.2">
      <c r="B15" s="23" t="s">
        <v>228</v>
      </c>
      <c r="C15" s="17">
        <v>9911</v>
      </c>
      <c r="D15" s="17">
        <v>0</v>
      </c>
      <c r="E15" s="17">
        <v>2020</v>
      </c>
      <c r="F15" s="136">
        <f t="shared" si="0"/>
        <v>-7891</v>
      </c>
      <c r="G15" s="136">
        <f t="shared" si="1"/>
        <v>2020</v>
      </c>
      <c r="H15" s="132">
        <f t="shared" si="2"/>
        <v>-0.79618605589748759</v>
      </c>
      <c r="I15" s="132"/>
      <c r="J15" s="28">
        <f>E15/'2021 August'!$E$4</f>
        <v>7.5784861036076595E-3</v>
      </c>
    </row>
    <row r="16" spans="2:10" x14ac:dyDescent="0.2">
      <c r="B16" s="23" t="s">
        <v>278</v>
      </c>
      <c r="C16" s="17">
        <v>10770</v>
      </c>
      <c r="D16" s="17">
        <v>2179</v>
      </c>
      <c r="E16" s="17">
        <v>1832</v>
      </c>
      <c r="F16" s="136">
        <f t="shared" si="0"/>
        <v>-8938</v>
      </c>
      <c r="G16" s="136">
        <f t="shared" si="1"/>
        <v>-347</v>
      </c>
      <c r="H16" s="132">
        <f t="shared" si="2"/>
        <v>-0.82989786443825442</v>
      </c>
      <c r="I16" s="132">
        <f t="shared" si="3"/>
        <v>-0.15924736117485083</v>
      </c>
      <c r="J16" s="28">
        <f>E16/'2021 August'!$E$4</f>
        <v>6.8731616543610064E-3</v>
      </c>
    </row>
    <row r="17" spans="2:10" x14ac:dyDescent="0.2">
      <c r="B17" s="23" t="s">
        <v>295</v>
      </c>
      <c r="C17" s="17">
        <v>29043</v>
      </c>
      <c r="D17" s="17">
        <v>423</v>
      </c>
      <c r="E17" s="17">
        <v>464</v>
      </c>
      <c r="F17" s="136">
        <f t="shared" si="0"/>
        <v>-28579</v>
      </c>
      <c r="G17" s="136">
        <f t="shared" si="1"/>
        <v>41</v>
      </c>
      <c r="H17" s="132">
        <f t="shared" si="2"/>
        <v>-0.98402368901284298</v>
      </c>
      <c r="I17" s="132">
        <f t="shared" si="3"/>
        <v>9.6926713947990573E-2</v>
      </c>
      <c r="J17" s="28">
        <f>E17/'2021 August'!$E$4</f>
        <v>1.7408007683534425E-3</v>
      </c>
    </row>
    <row r="18" spans="2:10" x14ac:dyDescent="0.2">
      <c r="B18" s="23" t="s">
        <v>240</v>
      </c>
      <c r="C18" s="17">
        <v>1732</v>
      </c>
      <c r="D18" s="17">
        <v>86</v>
      </c>
      <c r="E18" s="17">
        <v>350</v>
      </c>
      <c r="F18" s="136">
        <f t="shared" si="0"/>
        <v>-1382</v>
      </c>
      <c r="G18" s="136">
        <f t="shared" si="1"/>
        <v>264</v>
      </c>
      <c r="H18" s="132">
        <f t="shared" si="2"/>
        <v>-0.79792147806004621</v>
      </c>
      <c r="I18" s="132">
        <f t="shared" si="3"/>
        <v>3.0697674418604652</v>
      </c>
      <c r="J18" s="28">
        <f>E18/'2021 August'!$E$4</f>
        <v>1.3131040278528123E-3</v>
      </c>
    </row>
    <row r="19" spans="2:10" x14ac:dyDescent="0.2">
      <c r="B19" s="23" t="s">
        <v>294</v>
      </c>
      <c r="C19" s="17">
        <v>2379</v>
      </c>
      <c r="D19" s="17">
        <v>475</v>
      </c>
      <c r="E19" s="17">
        <v>237</v>
      </c>
      <c r="F19" s="136">
        <f t="shared" si="0"/>
        <v>-2142</v>
      </c>
      <c r="G19" s="136">
        <f t="shared" si="1"/>
        <v>-238</v>
      </c>
      <c r="H19" s="132">
        <f t="shared" si="2"/>
        <v>-0.90037831021437575</v>
      </c>
      <c r="I19" s="132">
        <f t="shared" si="3"/>
        <v>-0.50105263157894742</v>
      </c>
      <c r="J19" s="28">
        <f>E19/'2021 August'!$E$4</f>
        <v>8.8915901314604723E-4</v>
      </c>
    </row>
    <row r="20" spans="2:10" x14ac:dyDescent="0.2">
      <c r="B20" s="23" t="s">
        <v>259</v>
      </c>
      <c r="C20" s="17">
        <v>54</v>
      </c>
      <c r="D20" s="17">
        <v>68</v>
      </c>
      <c r="E20" s="17">
        <v>105</v>
      </c>
      <c r="F20" s="136">
        <f t="shared" si="0"/>
        <v>51</v>
      </c>
      <c r="G20" s="136">
        <f t="shared" si="1"/>
        <v>37</v>
      </c>
      <c r="H20" s="132">
        <f t="shared" si="2"/>
        <v>0.94444444444444442</v>
      </c>
      <c r="I20" s="132">
        <f t="shared" si="3"/>
        <v>0.54411764705882359</v>
      </c>
      <c r="J20" s="28">
        <f>E20/'2021 August'!$E$4</f>
        <v>3.9393120835584368E-4</v>
      </c>
    </row>
    <row r="21" spans="2:10" x14ac:dyDescent="0.2">
      <c r="B21" s="23" t="s">
        <v>237</v>
      </c>
      <c r="C21" s="17">
        <v>7263</v>
      </c>
      <c r="D21" s="17">
        <v>72</v>
      </c>
      <c r="E21" s="17">
        <v>103</v>
      </c>
      <c r="F21" s="136">
        <f t="shared" si="0"/>
        <v>-7160</v>
      </c>
      <c r="G21" s="136">
        <f t="shared" si="1"/>
        <v>31</v>
      </c>
      <c r="H21" s="132">
        <f t="shared" si="2"/>
        <v>-0.98581853228693372</v>
      </c>
      <c r="I21" s="132">
        <f t="shared" si="3"/>
        <v>0.43055555555555558</v>
      </c>
      <c r="J21" s="28">
        <f>E21/'2021 August'!$E$4</f>
        <v>3.8642775676811335E-4</v>
      </c>
    </row>
    <row r="22" spans="2:10" x14ac:dyDescent="0.2">
      <c r="B22" s="23" t="s">
        <v>239</v>
      </c>
      <c r="C22" s="17">
        <v>182</v>
      </c>
      <c r="D22" s="17">
        <v>3</v>
      </c>
      <c r="E22" s="17">
        <v>9</v>
      </c>
      <c r="F22" s="136">
        <f t="shared" si="0"/>
        <v>-173</v>
      </c>
      <c r="G22" s="136">
        <f t="shared" si="1"/>
        <v>6</v>
      </c>
      <c r="H22" s="132">
        <f t="shared" si="2"/>
        <v>-0.9505494505494505</v>
      </c>
      <c r="I22" s="132">
        <f t="shared" si="3"/>
        <v>2</v>
      </c>
      <c r="J22" s="28">
        <f>E22/'2021 August'!$E$4</f>
        <v>3.3765532144786602E-5</v>
      </c>
    </row>
    <row r="23" spans="2:10" x14ac:dyDescent="0.2">
      <c r="B23" s="23" t="s">
        <v>227</v>
      </c>
      <c r="C23" s="17">
        <v>9</v>
      </c>
      <c r="D23" s="17">
        <v>0</v>
      </c>
      <c r="E23" s="17">
        <v>0</v>
      </c>
      <c r="F23" s="136">
        <f t="shared" si="0"/>
        <v>-9</v>
      </c>
      <c r="G23" s="136">
        <f t="shared" si="1"/>
        <v>0</v>
      </c>
      <c r="H23" s="132">
        <f t="shared" si="2"/>
        <v>-1</v>
      </c>
      <c r="I23" s="132"/>
      <c r="J23" s="28">
        <f>E23/'2021 August'!$E$4</f>
        <v>0</v>
      </c>
    </row>
    <row r="24" spans="2:10" x14ac:dyDescent="0.2">
      <c r="B24" s="23" t="s">
        <v>235</v>
      </c>
      <c r="C24" s="17">
        <v>10275</v>
      </c>
      <c r="D24" s="17">
        <v>0</v>
      </c>
      <c r="E24" s="17">
        <v>0</v>
      </c>
      <c r="F24" s="136">
        <f t="shared" si="0"/>
        <v>-10275</v>
      </c>
      <c r="G24" s="136">
        <f t="shared" si="1"/>
        <v>0</v>
      </c>
      <c r="H24" s="132">
        <f t="shared" si="2"/>
        <v>-1</v>
      </c>
      <c r="I24" s="132"/>
      <c r="J24" s="28">
        <f>E24/'2021 August'!$E$4</f>
        <v>0</v>
      </c>
    </row>
    <row r="25" spans="2:10" ht="13.5" thickBot="1" x14ac:dyDescent="0.25">
      <c r="B25" s="24" t="s">
        <v>232</v>
      </c>
      <c r="C25" s="19">
        <v>10</v>
      </c>
      <c r="D25" s="19">
        <v>0</v>
      </c>
      <c r="E25" s="19">
        <v>0</v>
      </c>
      <c r="F25" s="137">
        <f t="shared" si="0"/>
        <v>-10</v>
      </c>
      <c r="G25" s="137">
        <f t="shared" si="1"/>
        <v>0</v>
      </c>
      <c r="H25" s="133">
        <f t="shared" si="2"/>
        <v>-1</v>
      </c>
      <c r="I25" s="133"/>
      <c r="J25" s="29">
        <f>E25/'2021 August'!$E$4</f>
        <v>0</v>
      </c>
    </row>
    <row r="26" spans="2:10" x14ac:dyDescent="0.2">
      <c r="J26" s="37"/>
    </row>
    <row r="27" spans="2:10" x14ac:dyDescent="0.2">
      <c r="J27" s="37"/>
    </row>
    <row r="28" spans="2:10" ht="15.75" customHeight="1" x14ac:dyDescent="0.2">
      <c r="B28" s="163" t="s">
        <v>149</v>
      </c>
      <c r="C28" s="163"/>
      <c r="D28" s="163"/>
      <c r="E28" s="163"/>
      <c r="F28" s="163"/>
      <c r="G28" s="163"/>
      <c r="H28" s="163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73" t="s">
        <v>285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2:11" ht="15.75" thickBot="1" x14ac:dyDescent="0.25">
      <c r="B3" s="106"/>
      <c r="C3" s="106"/>
      <c r="D3" s="106"/>
      <c r="E3" s="106"/>
      <c r="F3" s="114"/>
      <c r="G3" s="114"/>
      <c r="H3" s="114"/>
      <c r="I3" s="106"/>
    </row>
    <row r="4" spans="2:11" ht="36" customHeight="1" x14ac:dyDescent="0.2">
      <c r="B4" s="171" t="s">
        <v>291</v>
      </c>
      <c r="C4" s="172"/>
      <c r="D4" s="104" t="s">
        <v>301</v>
      </c>
      <c r="E4" s="104" t="s">
        <v>302</v>
      </c>
      <c r="F4" s="104" t="s">
        <v>303</v>
      </c>
      <c r="G4" s="49" t="s">
        <v>296</v>
      </c>
      <c r="H4" s="49" t="s">
        <v>297</v>
      </c>
      <c r="I4" s="49" t="s">
        <v>298</v>
      </c>
      <c r="J4" s="50" t="s">
        <v>299</v>
      </c>
      <c r="K4" s="51" t="s">
        <v>244</v>
      </c>
    </row>
    <row r="5" spans="2:11" x14ac:dyDescent="0.2">
      <c r="B5" s="167" t="s">
        <v>286</v>
      </c>
      <c r="C5" s="107" t="s">
        <v>281</v>
      </c>
      <c r="D5" s="17">
        <v>314291</v>
      </c>
      <c r="E5" s="17">
        <v>4932</v>
      </c>
      <c r="F5" s="17">
        <v>73301</v>
      </c>
      <c r="G5" s="136">
        <f>F5-D5</f>
        <v>-240990</v>
      </c>
      <c r="H5" s="136">
        <f t="shared" ref="H5" si="0">F5-E5</f>
        <v>68369</v>
      </c>
      <c r="I5" s="132">
        <f>F5/D5-1</f>
        <v>-0.76677346790076717</v>
      </c>
      <c r="J5" s="132">
        <f t="shared" ref="J5" si="1">F5/E5-1</f>
        <v>13.862327656123277</v>
      </c>
      <c r="K5" s="28">
        <f>F5/'2021 August'!E$4</f>
        <v>0.2750052524161114</v>
      </c>
    </row>
    <row r="6" spans="2:11" x14ac:dyDescent="0.2">
      <c r="B6" s="167"/>
      <c r="C6" s="16" t="s">
        <v>282</v>
      </c>
      <c r="D6" s="17">
        <v>512793</v>
      </c>
      <c r="E6" s="17">
        <v>25230</v>
      </c>
      <c r="F6" s="17">
        <v>133549</v>
      </c>
      <c r="G6" s="136">
        <f t="shared" ref="G6:G10" si="2">F6-D6</f>
        <v>-379244</v>
      </c>
      <c r="H6" s="136">
        <f t="shared" ref="H6:H10" si="3">F6-E6</f>
        <v>108319</v>
      </c>
      <c r="I6" s="132">
        <f t="shared" ref="I6:I10" si="4">F6/D6-1</f>
        <v>-0.73956547768787795</v>
      </c>
      <c r="J6" s="132">
        <f t="shared" ref="J6:J10" si="5">F6/E6-1</f>
        <v>4.2932619896948081</v>
      </c>
      <c r="K6" s="28">
        <f>F6/'2021 August'!E$4</f>
        <v>0.50103922804490064</v>
      </c>
    </row>
    <row r="7" spans="2:11" x14ac:dyDescent="0.2">
      <c r="B7" s="167"/>
      <c r="C7" s="16" t="s">
        <v>283</v>
      </c>
      <c r="D7" s="17">
        <v>242609</v>
      </c>
      <c r="E7" s="17">
        <v>13403</v>
      </c>
      <c r="F7" s="17">
        <v>56894</v>
      </c>
      <c r="G7" s="136">
        <f t="shared" si="2"/>
        <v>-185715</v>
      </c>
      <c r="H7" s="136">
        <f t="shared" si="3"/>
        <v>43491</v>
      </c>
      <c r="I7" s="132">
        <f t="shared" si="4"/>
        <v>-0.76549097519053289</v>
      </c>
      <c r="J7" s="132">
        <f t="shared" si="5"/>
        <v>3.2448705513690967</v>
      </c>
      <c r="K7" s="28">
        <f>F7/'2021 August'!E$4</f>
        <v>0.21345068731616543</v>
      </c>
    </row>
    <row r="8" spans="2:11" x14ac:dyDescent="0.2">
      <c r="B8" s="168"/>
      <c r="C8" s="16" t="s">
        <v>284</v>
      </c>
      <c r="D8" s="17">
        <v>16903</v>
      </c>
      <c r="E8" s="17">
        <v>93</v>
      </c>
      <c r="F8" s="17">
        <v>2800</v>
      </c>
      <c r="G8" s="136">
        <f t="shared" si="2"/>
        <v>-14103</v>
      </c>
      <c r="H8" s="136">
        <f t="shared" si="3"/>
        <v>2707</v>
      </c>
      <c r="I8" s="132">
        <f t="shared" si="4"/>
        <v>-0.83434893214222328</v>
      </c>
      <c r="J8" s="132">
        <f t="shared" si="5"/>
        <v>29.107526881720432</v>
      </c>
      <c r="K8" s="28">
        <f>F8/'2021 August'!E$4</f>
        <v>1.0504832222822499E-2</v>
      </c>
    </row>
    <row r="9" spans="2:11" x14ac:dyDescent="0.2">
      <c r="B9" s="169" t="s">
        <v>287</v>
      </c>
      <c r="C9" s="16" t="s">
        <v>289</v>
      </c>
      <c r="D9" s="17">
        <v>627917</v>
      </c>
      <c r="E9" s="17">
        <v>41081</v>
      </c>
      <c r="F9" s="17">
        <v>159593</v>
      </c>
      <c r="G9" s="136">
        <f t="shared" si="2"/>
        <v>-468324</v>
      </c>
      <c r="H9" s="136">
        <f t="shared" si="3"/>
        <v>118512</v>
      </c>
      <c r="I9" s="132">
        <f>F9/D9-1</f>
        <v>-0.74583742755810079</v>
      </c>
      <c r="J9" s="132">
        <f t="shared" si="5"/>
        <v>2.8848372727051435</v>
      </c>
      <c r="K9" s="28">
        <f>F9/'2021 August'!E$4</f>
        <v>0.5987491746203254</v>
      </c>
    </row>
    <row r="10" spans="2:11" ht="13.5" thickBot="1" x14ac:dyDescent="0.25">
      <c r="B10" s="170"/>
      <c r="C10" s="18" t="s">
        <v>288</v>
      </c>
      <c r="D10" s="19">
        <v>458679</v>
      </c>
      <c r="E10" s="19">
        <v>2577</v>
      </c>
      <c r="F10" s="19">
        <v>106951</v>
      </c>
      <c r="G10" s="137">
        <f t="shared" si="2"/>
        <v>-351728</v>
      </c>
      <c r="H10" s="137">
        <f t="shared" si="3"/>
        <v>104374</v>
      </c>
      <c r="I10" s="133">
        <f t="shared" si="4"/>
        <v>-0.76682821755519659</v>
      </c>
      <c r="J10" s="133">
        <f t="shared" si="5"/>
        <v>40.502134264648816</v>
      </c>
      <c r="K10" s="29">
        <f>F10/'2021 August'!E$4</f>
        <v>0.40125082537967466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8" t="s">
        <v>275</v>
      </c>
      <c r="C2" s="88" t="s">
        <v>270</v>
      </c>
    </row>
    <row r="3" spans="2:3" ht="38.25" x14ac:dyDescent="0.2">
      <c r="B3" s="89" t="s">
        <v>266</v>
      </c>
      <c r="C3" s="90" t="s">
        <v>262</v>
      </c>
    </row>
    <row r="4" spans="2:3" ht="76.5" x14ac:dyDescent="0.2">
      <c r="B4" s="89" t="s">
        <v>267</v>
      </c>
      <c r="C4" s="90" t="s">
        <v>272</v>
      </c>
    </row>
    <row r="5" spans="2:3" ht="25.5" x14ac:dyDescent="0.2">
      <c r="B5" s="91" t="s">
        <v>268</v>
      </c>
      <c r="C5" s="94" t="s">
        <v>273</v>
      </c>
    </row>
    <row r="6" spans="2:3" ht="24.75" customHeight="1" x14ac:dyDescent="0.2">
      <c r="B6" s="91" t="s">
        <v>269</v>
      </c>
      <c r="C6" s="94" t="s">
        <v>274</v>
      </c>
    </row>
    <row r="7" spans="2:3" ht="25.5" x14ac:dyDescent="0.2">
      <c r="B7" s="92" t="s">
        <v>271</v>
      </c>
      <c r="C7" s="93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August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2021-09-02T12:06:06Z</dcterms:modified>
</cp:coreProperties>
</file>