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1 May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I13" i="11" l="1"/>
  <c r="I15" i="11"/>
  <c r="I16" i="11"/>
  <c r="I17" i="11"/>
  <c r="I18" i="11"/>
  <c r="I19" i="11"/>
  <c r="I20" i="11"/>
  <c r="I21" i="11"/>
  <c r="I234" i="1" l="1"/>
  <c r="H234" i="1"/>
  <c r="I233" i="1"/>
  <c r="H233" i="1"/>
  <c r="H232" i="1"/>
  <c r="H228" i="1"/>
  <c r="H225" i="1"/>
  <c r="H224" i="1"/>
  <c r="H222" i="1"/>
  <c r="I221" i="1"/>
  <c r="H221" i="1"/>
  <c r="H220" i="1"/>
  <c r="H219" i="1"/>
  <c r="I216" i="1"/>
  <c r="H216" i="1"/>
  <c r="H215" i="1"/>
  <c r="H214" i="1"/>
  <c r="H213" i="1"/>
  <c r="H211" i="1"/>
  <c r="H209" i="1"/>
  <c r="H208" i="1"/>
  <c r="H207" i="1"/>
  <c r="H206" i="1"/>
  <c r="H205" i="1"/>
  <c r="H204" i="1"/>
  <c r="H202" i="1"/>
  <c r="H201" i="1"/>
  <c r="H200" i="1"/>
  <c r="H196" i="1"/>
  <c r="H194" i="1"/>
  <c r="H192" i="1"/>
  <c r="H191" i="1"/>
  <c r="H190" i="1"/>
  <c r="H187" i="1"/>
  <c r="H186" i="1"/>
  <c r="H184" i="1"/>
  <c r="H183" i="1"/>
  <c r="H181" i="1"/>
  <c r="H180" i="1"/>
  <c r="H179" i="1"/>
  <c r="H177" i="1"/>
  <c r="H176" i="1"/>
  <c r="H173" i="1"/>
  <c r="H172" i="1"/>
  <c r="I171" i="1"/>
  <c r="H171" i="1"/>
  <c r="I170" i="1"/>
  <c r="H170" i="1"/>
  <c r="I169" i="1"/>
  <c r="H169" i="1"/>
  <c r="H168" i="1"/>
  <c r="H167" i="1"/>
  <c r="H166" i="1"/>
  <c r="I165" i="1"/>
  <c r="H165" i="1"/>
  <c r="H164" i="1"/>
  <c r="H163" i="1"/>
  <c r="H162" i="1"/>
  <c r="I161" i="1"/>
  <c r="H161" i="1"/>
  <c r="H160" i="1"/>
  <c r="I158" i="1"/>
  <c r="H158" i="1"/>
  <c r="I157" i="1"/>
  <c r="H157" i="1"/>
  <c r="H156" i="1"/>
  <c r="H155" i="1"/>
  <c r="H154" i="1"/>
  <c r="H153" i="1"/>
  <c r="I151" i="1"/>
  <c r="H151" i="1"/>
  <c r="H150" i="1"/>
  <c r="H147" i="1"/>
  <c r="H146" i="1"/>
  <c r="H145" i="1"/>
  <c r="I143" i="1"/>
  <c r="H143" i="1"/>
  <c r="I142" i="1"/>
  <c r="H142" i="1"/>
  <c r="H141" i="1"/>
  <c r="H140" i="1"/>
  <c r="I139" i="1"/>
  <c r="H139" i="1"/>
  <c r="H136" i="1"/>
  <c r="H129" i="1"/>
  <c r="H125" i="1"/>
  <c r="I124" i="1"/>
  <c r="H124" i="1"/>
  <c r="H121" i="1"/>
  <c r="H120" i="1"/>
  <c r="H119" i="1"/>
  <c r="H118" i="1"/>
  <c r="H117" i="1"/>
  <c r="H116" i="1"/>
  <c r="I115" i="1"/>
  <c r="H115" i="1"/>
  <c r="H112" i="1"/>
  <c r="H111" i="1"/>
  <c r="H110" i="1"/>
  <c r="I109" i="1"/>
  <c r="H109" i="1"/>
  <c r="H108" i="1"/>
  <c r="H105" i="1"/>
  <c r="I104" i="1"/>
  <c r="H104" i="1"/>
  <c r="H103" i="1"/>
  <c r="H102" i="1"/>
  <c r="H101" i="1"/>
  <c r="H100" i="1"/>
  <c r="I98" i="1"/>
  <c r="H98" i="1"/>
  <c r="I97" i="1"/>
  <c r="H97" i="1"/>
  <c r="I96" i="1"/>
  <c r="H96" i="1"/>
  <c r="H94" i="1"/>
  <c r="H92" i="1"/>
  <c r="H91" i="1"/>
  <c r="H90" i="1"/>
  <c r="H89" i="1"/>
  <c r="H88" i="1"/>
  <c r="I85" i="1"/>
  <c r="H85" i="1"/>
  <c r="H84" i="1"/>
  <c r="H79" i="1"/>
  <c r="H77" i="1"/>
  <c r="H76" i="1"/>
  <c r="H75" i="1"/>
  <c r="H74" i="1"/>
  <c r="H73" i="1"/>
  <c r="H69" i="1"/>
  <c r="I61" i="1"/>
  <c r="I60" i="1"/>
  <c r="I56" i="1"/>
  <c r="I55" i="1"/>
  <c r="I54" i="1"/>
  <c r="I53" i="1"/>
  <c r="I51" i="1"/>
  <c r="I50" i="1"/>
  <c r="I49" i="1"/>
  <c r="I47" i="1"/>
  <c r="I46" i="1"/>
  <c r="I44" i="1"/>
  <c r="I43" i="1"/>
  <c r="I41" i="1"/>
  <c r="I39" i="1"/>
  <c r="I35" i="1"/>
  <c r="I34" i="1"/>
  <c r="I33" i="1"/>
  <c r="I32" i="1"/>
  <c r="I30" i="1"/>
  <c r="I29" i="1"/>
  <c r="H60" i="1" l="1"/>
  <c r="H58" i="1"/>
  <c r="H57" i="1"/>
  <c r="H56" i="1"/>
  <c r="H48" i="1"/>
  <c r="H47" i="1"/>
  <c r="H46" i="1"/>
  <c r="H45" i="1"/>
  <c r="H44" i="1"/>
  <c r="H43" i="1"/>
  <c r="H42" i="1"/>
  <c r="H41" i="1"/>
  <c r="D5" i="16" l="1"/>
  <c r="E5" i="16"/>
  <c r="F5" i="16"/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H24" i="11"/>
  <c r="G24" i="11"/>
  <c r="F24" i="11"/>
  <c r="H23" i="11"/>
  <c r="G23" i="11"/>
  <c r="H22" i="11"/>
  <c r="G21" i="11"/>
  <c r="F21" i="11"/>
  <c r="H20" i="11"/>
  <c r="G20" i="11"/>
  <c r="F20" i="11"/>
  <c r="H19" i="11"/>
  <c r="G19" i="11"/>
  <c r="H18" i="11"/>
  <c r="G17" i="11"/>
  <c r="F17" i="11"/>
  <c r="H16" i="11"/>
  <c r="G16" i="11"/>
  <c r="F16" i="11"/>
  <c r="H15" i="11"/>
  <c r="G15" i="11"/>
  <c r="H14" i="11"/>
  <c r="G13" i="11"/>
  <c r="F13" i="11"/>
  <c r="H12" i="11"/>
  <c r="G12" i="11"/>
  <c r="F12" i="11"/>
  <c r="H11" i="11"/>
  <c r="G11" i="11"/>
  <c r="I10" i="11"/>
  <c r="H10" i="11"/>
  <c r="G9" i="11"/>
  <c r="F9" i="11"/>
  <c r="I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I8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H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I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H49" i="1"/>
  <c r="F50" i="1"/>
  <c r="G50" i="1"/>
  <c r="H50" i="1"/>
  <c r="F51" i="1"/>
  <c r="G51" i="1"/>
  <c r="H51" i="1"/>
  <c r="F52" i="1"/>
  <c r="G52" i="1"/>
  <c r="H52" i="1"/>
  <c r="I52" i="1"/>
  <c r="F53" i="1"/>
  <c r="G53" i="1"/>
  <c r="H53" i="1"/>
  <c r="F54" i="1"/>
  <c r="G54" i="1"/>
  <c r="H54" i="1"/>
  <c r="F55" i="1"/>
  <c r="G55" i="1"/>
  <c r="H55" i="1"/>
  <c r="F56" i="1"/>
  <c r="G56" i="1"/>
  <c r="F57" i="1"/>
  <c r="G57" i="1"/>
  <c r="F58" i="1"/>
  <c r="G58" i="1"/>
  <c r="F59" i="1"/>
  <c r="G59" i="1"/>
  <c r="F60" i="1"/>
  <c r="G60" i="1"/>
  <c r="F61" i="1"/>
  <c r="G61" i="1"/>
  <c r="H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H95" i="1"/>
  <c r="I95" i="1"/>
  <c r="F96" i="1"/>
  <c r="G96" i="1"/>
  <c r="F97" i="1"/>
  <c r="G97" i="1"/>
  <c r="F98" i="1"/>
  <c r="G98" i="1"/>
  <c r="F99" i="1"/>
  <c r="G99" i="1"/>
  <c r="H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H148" i="1"/>
  <c r="I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H159" i="1"/>
  <c r="I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H174" i="1"/>
  <c r="I174" i="1"/>
  <c r="F175" i="1"/>
  <c r="G175" i="1"/>
  <c r="H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F220" i="1"/>
  <c r="G220" i="1"/>
  <c r="F221" i="1"/>
  <c r="G221" i="1"/>
  <c r="F222" i="1"/>
  <c r="G222" i="1"/>
  <c r="F223" i="1"/>
  <c r="G223" i="1"/>
  <c r="H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F233" i="1"/>
  <c r="G233" i="1"/>
  <c r="F234" i="1"/>
  <c r="G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F6" i="11"/>
  <c r="F10" i="11"/>
  <c r="I11" i="11"/>
  <c r="F14" i="11"/>
  <c r="F18" i="11"/>
  <c r="F22" i="11"/>
  <c r="G6" i="11"/>
  <c r="F7" i="11"/>
  <c r="I8" i="11"/>
  <c r="H9" i="11"/>
  <c r="G10" i="11"/>
  <c r="F11" i="11"/>
  <c r="H13" i="11"/>
  <c r="G14" i="11"/>
  <c r="F15" i="11"/>
  <c r="H17" i="11"/>
  <c r="G18" i="11"/>
  <c r="F19" i="11"/>
  <c r="H21" i="11"/>
  <c r="G22" i="11"/>
  <c r="F23" i="11"/>
  <c r="H25" i="11"/>
  <c r="I6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<sst xmlns="http://schemas.openxmlformats.org/spreadsheetml/2006/main" count="415" uniqueCount="304">
  <si>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</si>
  <si>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</si>
  <si>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</si>
  <si>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</si>
  <si>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</si>
  <si>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</si>
  <si>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</si>
  <si>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</si>
  <si>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</si>
  <si>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</si>
  <si>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</si>
  <si>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</si>
  <si>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</si>
  <si>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</si>
  <si>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</si>
  <si>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</si>
  <si>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</si>
  <si>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</si>
  <si>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</si>
  <si>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</si>
  <si>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</si>
  <si>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</si>
  <si>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</si>
  <si>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</si>
  <si>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</si>
  <si>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</si>
  <si>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</si>
  <si>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</si>
  <si>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</si>
  <si>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</si>
  <si>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</si>
  <si>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</si>
  <si>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</si>
  <si>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</si>
  <si>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</si>
  <si>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</si>
  <si>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</si>
  <si>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</si>
  <si>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</si>
  <si>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</si>
  <si>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</si>
  <si>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</si>
  <si>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</si>
  <si>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</si>
  <si>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</si>
  <si>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</si>
  <si>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</si>
  <si>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</si>
  <si>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</si>
  <si>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</si>
  <si>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</si>
  <si>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</si>
  <si>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</si>
  <si>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</si>
  <si>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</si>
  <si>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</si>
  <si>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</si>
  <si>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</si>
  <si>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</si>
  <si>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</si>
  <si>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</si>
  <si>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</si>
  <si>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</si>
  <si>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</si>
  <si>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</si>
  <si>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</si>
  <si>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</si>
  <si>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</si>
  <si>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</si>
  <si>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</si>
  <si>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</si>
  <si>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</si>
  <si>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</si>
  <si>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</si>
  <si>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</si>
  <si>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</si>
  <si>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</si>
  <si>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</si>
  <si>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</si>
  <si>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</si>
  <si>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</si>
  <si>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</si>
  <si>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</si>
  <si>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</si>
  <si>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</si>
  <si>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</si>
  <si>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</si>
  <si>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</si>
  <si>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</si>
  <si>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</si>
  <si>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</si>
  <si>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</si>
  <si>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</si>
  <si>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</si>
  <si>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</si>
  <si>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</si>
  <si>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</si>
  <si>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</si>
  <si>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</si>
  <si>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</si>
  <si>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</si>
  <si>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</si>
  <si>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</si>
  <si>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</si>
  <si>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</si>
  <si>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</si>
  <si>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</si>
  <si>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</si>
  <si>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</si>
  <si>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</si>
  <si>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</si>
  <si>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</si>
  <si>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</si>
  <si>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</si>
  <si>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</si>
  <si>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</si>
  <si>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</si>
  <si>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</si>
  <si>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</si>
  <si>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</si>
  <si>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</si>
  <si>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</si>
  <si>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</si>
  <si>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</si>
  <si>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</si>
  <si>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</si>
  <si>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</si>
  <si>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</si>
  <si>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</si>
  <si>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</si>
  <si>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</si>
  <si>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</si>
  <si>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</si>
  <si>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</si>
  <si>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</si>
  <si>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</si>
  <si>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</si>
  <si>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</si>
  <si>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</si>
  <si>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</si>
  <si>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</si>
  <si>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</si>
  <si>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</si>
  <si>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</si>
  <si>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</si>
  <si>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</si>
  <si>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</si>
  <si>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</si>
  <si>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</si>
  <si>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</si>
  <si>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</si>
  <si>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</si>
  <si>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</si>
  <si>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</si>
  <si>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</si>
  <si>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</si>
  <si>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</si>
  <si>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</si>
  <si>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</si>
  <si>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</si>
  <si>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</si>
  <si>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</si>
  <si>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</si>
  <si>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</si>
  <si>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</si>
  <si>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</si>
  <si>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</si>
  <si>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</si>
  <si>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</si>
  <si>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</si>
  <si>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</si>
  <si>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</si>
  <si>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</si>
  <si>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</si>
  <si>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</si>
  <si>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</si>
  <si>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</si>
  <si>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</si>
  <si>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</si>
  <si>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</si>
  <si>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</si>
  <si>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</si>
  <si>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</si>
  <si>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</si>
  <si>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</si>
  <si>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</si>
  <si>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</si>
  <si>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</si>
  <si>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</si>
  <si>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</si>
  <si>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</si>
  <si>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</si>
  <si>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</si>
  <si>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</si>
  <si>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</si>
  <si>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</si>
  <si>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</si>
  <si>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</si>
  <si>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</si>
  <si>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</si>
  <si>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</si>
  <si>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</si>
  <si>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</si>
  <si>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</si>
  <si>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</si>
  <si>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</si>
  <si>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</si>
  <si>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</si>
  <si>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</si>
  <si>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</si>
  <si>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</si>
  <si>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</si>
  <si>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</si>
  <si>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</si>
  <si>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</si>
  <si>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</si>
  <si>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</si>
  <si>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</si>
  <si>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</si>
  <si>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</si>
  <si>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</si>
  <si>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</si>
  <si>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</si>
  <si>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</si>
  <si>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</si>
  <si>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</si>
  <si>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</si>
  <si>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</si>
  <si>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</si>
  <si>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</si>
  <si>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</si>
  <si>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</si>
  <si>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</si>
  <si>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</si>
  <si>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</si>
  <si>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</si>
  <si>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</si>
  <si>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</si>
  <si>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</si>
  <si>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</si>
  <si>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</si>
  <si>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</si>
  <si>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</si>
  <si>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</si>
  <si>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</si>
  <si>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</si>
  <si>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</si>
  <si>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</si>
  <si>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</si>
  <si>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</si>
  <si>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</si>
  <si>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</si>
  <si>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</si>
  <si>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</si>
  <si>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</si>
  <si>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</si>
  <si>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</si>
  <si>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</si>
  <si>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</si>
  <si>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</si>
  <si>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</si>
  <si>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</si>
  <si>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</si>
  <si>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</si>
  <si>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</si>
  <si>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</si>
  <si>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</si>
  <si>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</si>
  <si>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</si>
  <si>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</si>
  <si>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</si>
  <si>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</si>
  <si>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</si>
  <si>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</si>
  <si>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</si>
  <si>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</si>
  <si>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</si>
  <si>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</si>
  <si>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</si>
  <si>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</si>
  <si>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</si>
  <si>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</si>
  <si>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</si>
  <si>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</si>
  <si>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</si>
  <si>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</si>
  <si>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</si>
  <si>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</si>
  <si>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</si>
  <si>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</si>
  <si>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</si>
  <si>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</si>
  <si>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</si>
  <si>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</si>
  <si>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</si>
  <si>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</si>
  <si>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</si>
  <si>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</si>
  <si>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</si>
  <si>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</si>
  <si>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U S A</t>
  </si>
  <si>
    <t>2019: May</t>
  </si>
  <si>
    <t>2020: May</t>
  </si>
  <si>
    <t>2021: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</si>
</sst>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8" borderId="51" xfId="7" applyNumberFormat="1" applyFont="1" applyFill="1" applyBorder="1" applyAlignment="1">
      <alignment horizontal="center" vertical="center" wrapText="1"/>
    </xf>
    <xf numFmtId="164" fontId="17" fillId="10" borderId="31" xfId="3" applyNumberFormat="1" applyFont="1" applyFill="1" applyBorder="1" applyAlignment="1">
      <alignment horizontal="center" vertical="center" wrapText="1"/>
    </xf>
    <xf numFmtId="164" fontId="26" fillId="11" borderId="31" xfId="3" applyNumberFormat="1" applyFont="1" applyFill="1" applyBorder="1" applyAlignment="1">
      <alignment horizontal="center" vertical="center"/>
    </xf>
    <xf numFmtId="164" fontId="14" fillId="2" borderId="31" xfId="3" applyNumberFormat="1" applyFont="1" applyFill="1" applyBorder="1" applyAlignment="1">
      <alignment horizontal="center" vertical="center"/>
    </xf>
    <xf numFmtId="164" fontId="1" fillId="11" borderId="31" xfId="3" applyNumberFormat="1" applyFont="1" applyFill="1" applyBorder="1" applyAlignment="1">
      <alignment horizontal="center" vertical="center"/>
    </xf>
    <xf numFmtId="164" fontId="23" fillId="10" borderId="31" xfId="3" applyNumberFormat="1" applyFont="1" applyFill="1" applyBorder="1" applyAlignment="1">
      <alignment horizontal="center" vertical="center"/>
    </xf>
    <xf numFmtId="164" fontId="24" fillId="11" borderId="31" xfId="3" applyNumberFormat="1" applyFont="1" applyFill="1" applyBorder="1" applyAlignment="1">
      <alignment horizontal="center" vertical="center"/>
    </xf>
    <xf numFmtId="164" fontId="17" fillId="10" borderId="31" xfId="3" applyNumberFormat="1" applyFont="1" applyFill="1" applyBorder="1" applyAlignment="1">
      <alignment horizontal="center" vertical="center"/>
    </xf>
    <xf numFmtId="164" fontId="14" fillId="2" borderId="30" xfId="3" applyNumberFormat="1" applyFont="1" applyFill="1" applyBorder="1" applyAlignment="1">
      <alignment horizontal="center" vertical="center"/>
    </xf>
    <xf numFmtId="164" fontId="14" fillId="2" borderId="52" xfId="3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66" t="s">
        <v>0</v>
      </c>
      <c r="C1" s="104" t="s">
        <v>301</v>
      </c>
      <c r="D1" s="104" t="s">
        <v>302</v>
      </c>
      <c r="E1" s="104" t="s">
        <v>303</v>
      </c>
      <c r="F1" s="56" t="s">
        <v>296</v>
      </c>
      <c r="G1" s="56" t="s">
        <v>297</v>
      </c>
      <c r="H1" s="115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723160</v>
      </c>
      <c r="D2" s="78">
        <v>38998</v>
      </c>
      <c r="E2" s="78">
        <v>109359</v>
      </c>
      <c r="F2" s="78">
        <f>E2-C2</f>
        <v>-613801</v>
      </c>
      <c r="G2" s="78">
        <f>E2-D2</f>
        <v>70361</v>
      </c>
      <c r="H2" s="144">
        <f>E2/C2-1</f>
        <v>-0.84877620443608603</v>
      </c>
      <c r="I2" s="141">
        <f>E2/D2-1</f>
        <v>1.8042207292681676</v>
      </c>
    </row>
    <row r="3" spans="1:9" s="30" customFormat="1" ht="19.5" customHeight="1" x14ac:dyDescent="0.2">
      <c r="B3" s="85" t="s">
        <v>258</v>
      </c>
      <c r="C3" s="79">
        <v>104451</v>
      </c>
      <c r="D3" s="79">
        <v>2640</v>
      </c>
      <c r="E3" s="79">
        <v>4604</v>
      </c>
      <c r="F3" s="79">
        <f>E3-C3</f>
        <v>-99847</v>
      </c>
      <c r="G3" s="79">
        <f t="shared" ref="G3:G4" si="0">E3-D3</f>
        <v>1964</v>
      </c>
      <c r="H3" s="145">
        <f t="shared" ref="H3" si="1">E3/C3-1</f>
        <v>-0.9559219155393438</v>
      </c>
      <c r="I3" s="142">
        <f>E3/D3-1</f>
        <v>0.7439393939393939</v>
      </c>
    </row>
    <row r="4" spans="1:9" s="30" customFormat="1" ht="30.75" customHeight="1" x14ac:dyDescent="0.2">
      <c r="B4" s="86" t="s">
        <v>264</v>
      </c>
      <c r="C4" s="42">
        <v>618709</v>
      </c>
      <c r="D4" s="42">
        <v>36358</v>
      </c>
      <c r="E4" s="42">
        <v>104755</v>
      </c>
      <c r="F4" s="42">
        <f>E4-C4</f>
        <v>-513954</v>
      </c>
      <c r="G4" s="42">
        <f t="shared" si="0"/>
        <v>68397</v>
      </c>
      <c r="H4" s="146">
        <f>E4/C4-1</f>
        <v>-0.83068777082602652</v>
      </c>
      <c r="I4" s="143">
        <f>E4/D4-1</f>
        <v>1.8812090874085485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6"/>
      <c r="I5" s="100"/>
    </row>
    <row r="6" spans="1:9" ht="15" customHeight="1" x14ac:dyDescent="0.2">
      <c r="B6" s="72" t="s">
        <v>3</v>
      </c>
      <c r="C6" s="43">
        <v>546793</v>
      </c>
      <c r="D6" s="43">
        <v>34050</v>
      </c>
      <c r="E6" s="43">
        <v>87336</v>
      </c>
      <c r="F6" s="43">
        <f>E6-C6</f>
        <v>-459457</v>
      </c>
      <c r="G6" s="43">
        <f>E6-D6</f>
        <v>53286</v>
      </c>
      <c r="H6" s="117">
        <f>E6/C6-1</f>
        <v>-0.84027593623180985</v>
      </c>
      <c r="I6" s="167">
        <f>E6/D6-1</f>
        <v>1.5649339207048456</v>
      </c>
    </row>
    <row r="7" spans="1:9" x14ac:dyDescent="0.2">
      <c r="B7" s="73" t="s">
        <v>217</v>
      </c>
      <c r="C7" s="74">
        <v>427195</v>
      </c>
      <c r="D7" s="74">
        <v>17888</v>
      </c>
      <c r="E7" s="74">
        <v>50880</v>
      </c>
      <c r="F7" s="74">
        <f t="shared" ref="F7:F70" si="2">E7-C7</f>
        <v>-376315</v>
      </c>
      <c r="G7" s="74">
        <f t="shared" ref="G7:G70" si="3">E7-D7</f>
        <v>32992</v>
      </c>
      <c r="H7" s="118">
        <f t="shared" ref="H7:H67" si="4">E7/C7-1</f>
        <v>-0.88089748241435406</v>
      </c>
      <c r="I7" s="168">
        <f t="shared" ref="I7:I66" si="5">E7/D7-1</f>
        <v>1.8443649373881934</v>
      </c>
    </row>
    <row r="8" spans="1:9" s="13" customFormat="1" ht="12" x14ac:dyDescent="0.2">
      <c r="A8" s="99"/>
      <c r="B8" s="64" t="s">
        <v>144</v>
      </c>
      <c r="C8" s="44">
        <v>98572</v>
      </c>
      <c r="D8" s="44">
        <v>7803</v>
      </c>
      <c r="E8" s="44">
        <v>9863</v>
      </c>
      <c r="F8" s="44">
        <f t="shared" si="2"/>
        <v>-88709</v>
      </c>
      <c r="G8" s="44">
        <f t="shared" si="3"/>
        <v>2060</v>
      </c>
      <c r="H8" s="119">
        <f t="shared" si="4"/>
        <v>-0.89994115976139266</v>
      </c>
      <c r="I8" s="169">
        <f t="shared" si="5"/>
        <v>0.26400102524669999</v>
      </c>
    </row>
    <row r="9" spans="1:9" s="13" customFormat="1" ht="12" x14ac:dyDescent="0.2">
      <c r="B9" s="64" t="s">
        <v>139</v>
      </c>
      <c r="C9" s="44">
        <v>105962</v>
      </c>
      <c r="D9" s="44">
        <v>3276</v>
      </c>
      <c r="E9" s="44">
        <v>5704</v>
      </c>
      <c r="F9" s="44">
        <f t="shared" si="2"/>
        <v>-100258</v>
      </c>
      <c r="G9" s="44">
        <f t="shared" si="3"/>
        <v>2428</v>
      </c>
      <c r="H9" s="119">
        <f t="shared" si="4"/>
        <v>-0.9461693814763783</v>
      </c>
      <c r="I9" s="169">
        <f t="shared" si="5"/>
        <v>0.74114774114774118</v>
      </c>
    </row>
    <row r="10" spans="1:9" s="13" customFormat="1" ht="12" x14ac:dyDescent="0.2">
      <c r="B10" s="64" t="s">
        <v>140</v>
      </c>
      <c r="C10" s="44">
        <v>4099</v>
      </c>
      <c r="D10" s="44">
        <v>743</v>
      </c>
      <c r="E10" s="44">
        <v>2349</v>
      </c>
      <c r="F10" s="44">
        <f t="shared" si="2"/>
        <v>-1750</v>
      </c>
      <c r="G10" s="44">
        <f t="shared" si="3"/>
        <v>1606</v>
      </c>
      <c r="H10" s="119">
        <f t="shared" si="4"/>
        <v>-0.42693339838985123</v>
      </c>
      <c r="I10" s="169">
        <f t="shared" si="5"/>
        <v>2.1615074024226111</v>
      </c>
    </row>
    <row r="11" spans="1:9" ht="15" customHeight="1" x14ac:dyDescent="0.2">
      <c r="B11" s="65" t="s">
        <v>2</v>
      </c>
      <c r="C11" s="44">
        <v>912</v>
      </c>
      <c r="D11" s="44">
        <v>207</v>
      </c>
      <c r="E11" s="44">
        <v>252</v>
      </c>
      <c r="F11" s="44">
        <f t="shared" si="2"/>
        <v>-660</v>
      </c>
      <c r="G11" s="44">
        <f t="shared" si="3"/>
        <v>45</v>
      </c>
      <c r="H11" s="119">
        <f t="shared" si="4"/>
        <v>-0.72368421052631571</v>
      </c>
      <c r="I11" s="169">
        <f t="shared" si="5"/>
        <v>0.21739130434782616</v>
      </c>
    </row>
    <row r="12" spans="1:9" ht="15" customHeight="1" x14ac:dyDescent="0.2">
      <c r="B12" s="65" t="s">
        <v>11</v>
      </c>
      <c r="C12" s="44">
        <v>1269</v>
      </c>
      <c r="D12" s="44">
        <v>59</v>
      </c>
      <c r="E12" s="44">
        <v>186</v>
      </c>
      <c r="F12" s="44">
        <f t="shared" si="2"/>
        <v>-1083</v>
      </c>
      <c r="G12" s="44">
        <f t="shared" si="3"/>
        <v>127</v>
      </c>
      <c r="H12" s="119">
        <f t="shared" si="4"/>
        <v>-0.85342789598108748</v>
      </c>
      <c r="I12" s="169">
        <f t="shared" si="5"/>
        <v>2.152542372881356</v>
      </c>
    </row>
    <row r="13" spans="1:9" ht="15" customHeight="1" x14ac:dyDescent="0.2">
      <c r="B13" s="65" t="s">
        <v>4</v>
      </c>
      <c r="C13" s="44">
        <v>858</v>
      </c>
      <c r="D13" s="44">
        <v>7</v>
      </c>
      <c r="E13" s="44">
        <v>127</v>
      </c>
      <c r="F13" s="44">
        <f t="shared" si="2"/>
        <v>-731</v>
      </c>
      <c r="G13" s="44">
        <f t="shared" si="3"/>
        <v>120</v>
      </c>
      <c r="H13" s="119">
        <f t="shared" si="4"/>
        <v>-0.85198135198135194</v>
      </c>
      <c r="I13" s="169">
        <f t="shared" si="5"/>
        <v>17.142857142857142</v>
      </c>
    </row>
    <row r="14" spans="1:9" s="30" customFormat="1" ht="15" customHeight="1" x14ac:dyDescent="0.2">
      <c r="B14" s="65" t="s">
        <v>10</v>
      </c>
      <c r="C14" s="44">
        <v>626</v>
      </c>
      <c r="D14" s="44">
        <v>6</v>
      </c>
      <c r="E14" s="44">
        <v>88</v>
      </c>
      <c r="F14" s="44">
        <f t="shared" si="2"/>
        <v>-538</v>
      </c>
      <c r="G14" s="44">
        <f t="shared" si="3"/>
        <v>82</v>
      </c>
      <c r="H14" s="119">
        <f t="shared" si="4"/>
        <v>-0.85942492012779548</v>
      </c>
      <c r="I14" s="169">
        <f t="shared" si="5"/>
        <v>13.666666666666666</v>
      </c>
    </row>
    <row r="15" spans="1:9" ht="15" customHeight="1" x14ac:dyDescent="0.2">
      <c r="B15" s="65" t="s">
        <v>148</v>
      </c>
      <c r="C15" s="44">
        <v>7352</v>
      </c>
      <c r="D15" s="44">
        <v>374</v>
      </c>
      <c r="E15" s="44">
        <v>4664</v>
      </c>
      <c r="F15" s="44">
        <f t="shared" si="2"/>
        <v>-2688</v>
      </c>
      <c r="G15" s="44">
        <f t="shared" si="3"/>
        <v>4290</v>
      </c>
      <c r="H15" s="119">
        <f t="shared" si="4"/>
        <v>-0.36561479869423286</v>
      </c>
      <c r="I15" s="169">
        <f t="shared" si="5"/>
        <v>11.470588235294118</v>
      </c>
    </row>
    <row r="16" spans="1:9" s="13" customFormat="1" ht="15" customHeight="1" x14ac:dyDescent="0.2">
      <c r="B16" s="64" t="s">
        <v>242</v>
      </c>
      <c r="C16" s="44">
        <v>1031</v>
      </c>
      <c r="D16" s="44">
        <v>70</v>
      </c>
      <c r="E16" s="44">
        <v>401</v>
      </c>
      <c r="F16" s="44">
        <f t="shared" si="2"/>
        <v>-630</v>
      </c>
      <c r="G16" s="44">
        <f t="shared" si="3"/>
        <v>331</v>
      </c>
      <c r="H16" s="119">
        <f t="shared" si="4"/>
        <v>-0.61105722599418044</v>
      </c>
      <c r="I16" s="169">
        <f t="shared" si="5"/>
        <v>4.7285714285714286</v>
      </c>
    </row>
    <row r="17" spans="2:9" ht="15" customHeight="1" x14ac:dyDescent="0.2">
      <c r="B17" s="65" t="s">
        <v>5</v>
      </c>
      <c r="C17" s="44">
        <v>1960</v>
      </c>
      <c r="D17" s="44">
        <v>17</v>
      </c>
      <c r="E17" s="44">
        <v>317</v>
      </c>
      <c r="F17" s="44">
        <f t="shared" si="2"/>
        <v>-1643</v>
      </c>
      <c r="G17" s="44">
        <f t="shared" si="3"/>
        <v>300</v>
      </c>
      <c r="H17" s="119">
        <f t="shared" si="4"/>
        <v>-0.83826530612244898</v>
      </c>
      <c r="I17" s="169">
        <f t="shared" si="5"/>
        <v>17.647058823529413</v>
      </c>
    </row>
    <row r="18" spans="2:9" ht="15" customHeight="1" x14ac:dyDescent="0.2">
      <c r="B18" s="65" t="s">
        <v>6</v>
      </c>
      <c r="C18" s="44">
        <v>1893</v>
      </c>
      <c r="D18" s="44">
        <v>22</v>
      </c>
      <c r="E18" s="44">
        <v>389</v>
      </c>
      <c r="F18" s="44">
        <f t="shared" si="2"/>
        <v>-1504</v>
      </c>
      <c r="G18" s="44">
        <f t="shared" si="3"/>
        <v>367</v>
      </c>
      <c r="H18" s="119">
        <f t="shared" si="4"/>
        <v>-0.79450607501320658</v>
      </c>
      <c r="I18" s="169">
        <f t="shared" si="5"/>
        <v>16.681818181818183</v>
      </c>
    </row>
    <row r="19" spans="2:9" s="13" customFormat="1" ht="15" customHeight="1" x14ac:dyDescent="0.2">
      <c r="B19" s="64" t="s">
        <v>142</v>
      </c>
      <c r="C19" s="44">
        <v>594</v>
      </c>
      <c r="D19" s="44">
        <v>70</v>
      </c>
      <c r="E19" s="44">
        <v>145</v>
      </c>
      <c r="F19" s="44">
        <f t="shared" si="2"/>
        <v>-449</v>
      </c>
      <c r="G19" s="44">
        <f t="shared" si="3"/>
        <v>75</v>
      </c>
      <c r="H19" s="119">
        <f t="shared" si="4"/>
        <v>-0.75589225589225584</v>
      </c>
      <c r="I19" s="169">
        <f t="shared" si="5"/>
        <v>1.0714285714285716</v>
      </c>
    </row>
    <row r="20" spans="2:9" ht="15" customHeight="1" x14ac:dyDescent="0.2">
      <c r="B20" s="65" t="s">
        <v>7</v>
      </c>
      <c r="C20" s="44">
        <v>9092</v>
      </c>
      <c r="D20" s="44">
        <v>8</v>
      </c>
      <c r="E20" s="44">
        <v>837</v>
      </c>
      <c r="F20" s="44">
        <f t="shared" si="2"/>
        <v>-8255</v>
      </c>
      <c r="G20" s="44">
        <f t="shared" si="3"/>
        <v>829</v>
      </c>
      <c r="H20" s="119">
        <f t="shared" si="4"/>
        <v>-0.90794104707435108</v>
      </c>
      <c r="I20" s="169">
        <f t="shared" si="5"/>
        <v>103.625</v>
      </c>
    </row>
    <row r="21" spans="2:9" ht="15" customHeight="1" x14ac:dyDescent="0.2">
      <c r="B21" s="65" t="s">
        <v>8</v>
      </c>
      <c r="C21" s="44">
        <v>582</v>
      </c>
      <c r="D21" s="44">
        <v>12</v>
      </c>
      <c r="E21" s="44">
        <v>124</v>
      </c>
      <c r="F21" s="44">
        <f t="shared" si="2"/>
        <v>-458</v>
      </c>
      <c r="G21" s="44">
        <f t="shared" si="3"/>
        <v>112</v>
      </c>
      <c r="H21" s="119">
        <f t="shared" si="4"/>
        <v>-0.78694158075601373</v>
      </c>
      <c r="I21" s="169">
        <f t="shared" si="5"/>
        <v>9.3333333333333339</v>
      </c>
    </row>
    <row r="22" spans="2:9" s="13" customFormat="1" ht="15" customHeight="1" x14ac:dyDescent="0.2">
      <c r="B22" s="64" t="s">
        <v>143</v>
      </c>
      <c r="C22" s="44">
        <v>172217</v>
      </c>
      <c r="D22" s="44">
        <v>3777</v>
      </c>
      <c r="E22" s="44">
        <v>10818</v>
      </c>
      <c r="F22" s="44">
        <f t="shared" si="2"/>
        <v>-161399</v>
      </c>
      <c r="G22" s="44">
        <f t="shared" si="3"/>
        <v>7041</v>
      </c>
      <c r="H22" s="119">
        <f t="shared" si="4"/>
        <v>-0.93718390170540655</v>
      </c>
      <c r="I22" s="169">
        <f t="shared" si="5"/>
        <v>1.8641779189833203</v>
      </c>
    </row>
    <row r="23" spans="2:9" ht="15" customHeight="1" x14ac:dyDescent="0.2">
      <c r="B23" s="65" t="s">
        <v>9</v>
      </c>
      <c r="C23" s="44">
        <v>621</v>
      </c>
      <c r="D23" s="44">
        <v>4</v>
      </c>
      <c r="E23" s="44">
        <v>23</v>
      </c>
      <c r="F23" s="44">
        <f t="shared" si="2"/>
        <v>-598</v>
      </c>
      <c r="G23" s="44">
        <f t="shared" si="3"/>
        <v>19</v>
      </c>
      <c r="H23" s="119">
        <f t="shared" si="4"/>
        <v>-0.96296296296296302</v>
      </c>
      <c r="I23" s="169">
        <f t="shared" si="5"/>
        <v>4.75</v>
      </c>
    </row>
    <row r="24" spans="2:9" s="13" customFormat="1" ht="15" customHeight="1" x14ac:dyDescent="0.2">
      <c r="B24" s="64" t="s">
        <v>145</v>
      </c>
      <c r="C24" s="44">
        <v>443</v>
      </c>
      <c r="D24" s="44">
        <v>85</v>
      </c>
      <c r="E24" s="44">
        <v>482</v>
      </c>
      <c r="F24" s="44">
        <f t="shared" si="2"/>
        <v>39</v>
      </c>
      <c r="G24" s="44">
        <f t="shared" si="3"/>
        <v>397</v>
      </c>
      <c r="H24" s="119">
        <f t="shared" si="4"/>
        <v>8.8036117381489865E-2</v>
      </c>
      <c r="I24" s="169">
        <f t="shared" si="5"/>
        <v>4.6705882352941179</v>
      </c>
    </row>
    <row r="25" spans="2:9" s="13" customFormat="1" ht="15" customHeight="1" x14ac:dyDescent="0.2">
      <c r="B25" s="66" t="s">
        <v>141</v>
      </c>
      <c r="C25" s="44">
        <v>1128</v>
      </c>
      <c r="D25" s="44">
        <v>25</v>
      </c>
      <c r="E25" s="44">
        <v>50</v>
      </c>
      <c r="F25" s="44">
        <f t="shared" si="2"/>
        <v>-1078</v>
      </c>
      <c r="G25" s="44">
        <f t="shared" si="3"/>
        <v>25</v>
      </c>
      <c r="H25" s="119">
        <f t="shared" si="4"/>
        <v>-0.95567375886524819</v>
      </c>
      <c r="I25" s="169">
        <f t="shared" si="5"/>
        <v>1</v>
      </c>
    </row>
    <row r="26" spans="2:9" s="13" customFormat="1" ht="15" customHeight="1" x14ac:dyDescent="0.2">
      <c r="B26" s="66" t="s">
        <v>147</v>
      </c>
      <c r="C26" s="44">
        <v>16864</v>
      </c>
      <c r="D26" s="44">
        <v>1003</v>
      </c>
      <c r="E26" s="44">
        <v>11533</v>
      </c>
      <c r="F26" s="44">
        <f t="shared" si="2"/>
        <v>-5331</v>
      </c>
      <c r="G26" s="44">
        <f t="shared" si="3"/>
        <v>10530</v>
      </c>
      <c r="H26" s="119">
        <f t="shared" si="4"/>
        <v>-0.31611717267552186</v>
      </c>
      <c r="I26" s="169">
        <f t="shared" si="5"/>
        <v>10.498504486540378</v>
      </c>
    </row>
    <row r="27" spans="2:9" s="13" customFormat="1" ht="15" customHeight="1" x14ac:dyDescent="0.2">
      <c r="B27" s="66" t="s">
        <v>146</v>
      </c>
      <c r="C27" s="44">
        <v>1120</v>
      </c>
      <c r="D27" s="44">
        <v>320</v>
      </c>
      <c r="E27" s="44">
        <v>2528</v>
      </c>
      <c r="F27" s="44">
        <f t="shared" si="2"/>
        <v>1408</v>
      </c>
      <c r="G27" s="44">
        <f t="shared" si="3"/>
        <v>2208</v>
      </c>
      <c r="H27" s="119">
        <f t="shared" si="4"/>
        <v>1.2571428571428571</v>
      </c>
      <c r="I27" s="169">
        <f t="shared" si="5"/>
        <v>6.9</v>
      </c>
    </row>
    <row r="28" spans="2:9" ht="15" customHeight="1" x14ac:dyDescent="0.2">
      <c r="B28" s="75" t="s">
        <v>12</v>
      </c>
      <c r="C28" s="76">
        <v>7209</v>
      </c>
      <c r="D28" s="76">
        <v>55</v>
      </c>
      <c r="E28" s="76">
        <v>898</v>
      </c>
      <c r="F28" s="76">
        <f t="shared" si="2"/>
        <v>-6311</v>
      </c>
      <c r="G28" s="76">
        <f t="shared" si="3"/>
        <v>843</v>
      </c>
      <c r="H28" s="120">
        <f t="shared" si="4"/>
        <v>-0.87543348592037729</v>
      </c>
      <c r="I28" s="170">
        <f t="shared" si="5"/>
        <v>15.327272727272728</v>
      </c>
    </row>
    <row r="29" spans="2:9" ht="15" customHeight="1" x14ac:dyDescent="0.2">
      <c r="B29" s="64" t="s">
        <v>13</v>
      </c>
      <c r="C29" s="44">
        <v>406</v>
      </c>
      <c r="D29" s="44">
        <v>2</v>
      </c>
      <c r="E29" s="44">
        <v>48</v>
      </c>
      <c r="F29" s="44">
        <f t="shared" si="2"/>
        <v>-358</v>
      </c>
      <c r="G29" s="44">
        <f t="shared" si="3"/>
        <v>46</v>
      </c>
      <c r="H29" s="119">
        <f t="shared" si="4"/>
        <v>-0.88177339901477836</v>
      </c>
      <c r="I29" s="169">
        <f t="shared" si="5"/>
        <v>23</v>
      </c>
    </row>
    <row r="30" spans="2:9" ht="15" customHeight="1" x14ac:dyDescent="0.2">
      <c r="B30" s="65" t="s">
        <v>17</v>
      </c>
      <c r="C30" s="44">
        <v>556</v>
      </c>
      <c r="D30" s="44">
        <v>1</v>
      </c>
      <c r="E30" s="44">
        <v>32</v>
      </c>
      <c r="F30" s="44">
        <f t="shared" si="2"/>
        <v>-524</v>
      </c>
      <c r="G30" s="44">
        <f t="shared" si="3"/>
        <v>31</v>
      </c>
      <c r="H30" s="119">
        <f t="shared" si="4"/>
        <v>-0.94244604316546765</v>
      </c>
      <c r="I30" s="169">
        <f t="shared" si="5"/>
        <v>31</v>
      </c>
    </row>
    <row r="31" spans="2:9" ht="15" customHeight="1" x14ac:dyDescent="0.2">
      <c r="B31" s="65" t="s">
        <v>15</v>
      </c>
      <c r="C31" s="44">
        <v>21</v>
      </c>
      <c r="D31" s="44">
        <v>0</v>
      </c>
      <c r="E31" s="44">
        <v>2</v>
      </c>
      <c r="F31" s="44">
        <f t="shared" si="2"/>
        <v>-19</v>
      </c>
      <c r="G31" s="44">
        <f t="shared" si="3"/>
        <v>2</v>
      </c>
      <c r="H31" s="119">
        <f t="shared" si="4"/>
        <v>-0.90476190476190477</v>
      </c>
      <c r="I31" s="169"/>
    </row>
    <row r="32" spans="2:9" ht="15" customHeight="1" x14ac:dyDescent="0.2">
      <c r="B32" s="65" t="s">
        <v>14</v>
      </c>
      <c r="C32" s="44">
        <v>376</v>
      </c>
      <c r="D32" s="44">
        <v>3</v>
      </c>
      <c r="E32" s="44">
        <v>94</v>
      </c>
      <c r="F32" s="44">
        <f t="shared" si="2"/>
        <v>-282</v>
      </c>
      <c r="G32" s="44">
        <f t="shared" si="3"/>
        <v>91</v>
      </c>
      <c r="H32" s="119">
        <f t="shared" si="4"/>
        <v>-0.75</v>
      </c>
      <c r="I32" s="169">
        <f t="shared" si="5"/>
        <v>30.333333333333332</v>
      </c>
    </row>
    <row r="33" spans="2:9" ht="15" customHeight="1" x14ac:dyDescent="0.2">
      <c r="B33" s="65" t="s">
        <v>16</v>
      </c>
      <c r="C33" s="44">
        <v>620</v>
      </c>
      <c r="D33" s="44">
        <v>9</v>
      </c>
      <c r="E33" s="44">
        <v>19</v>
      </c>
      <c r="F33" s="44">
        <f t="shared" si="2"/>
        <v>-601</v>
      </c>
      <c r="G33" s="44">
        <f t="shared" si="3"/>
        <v>10</v>
      </c>
      <c r="H33" s="119">
        <f t="shared" si="4"/>
        <v>-0.96935483870967742</v>
      </c>
      <c r="I33" s="169">
        <f t="shared" si="5"/>
        <v>1.1111111111111112</v>
      </c>
    </row>
    <row r="34" spans="2:9" ht="15" customHeight="1" x14ac:dyDescent="0.2">
      <c r="B34" s="65" t="s">
        <v>18</v>
      </c>
      <c r="C34" s="44">
        <v>1013</v>
      </c>
      <c r="D34" s="44">
        <v>8</v>
      </c>
      <c r="E34" s="44">
        <v>87</v>
      </c>
      <c r="F34" s="44">
        <f t="shared" si="2"/>
        <v>-926</v>
      </c>
      <c r="G34" s="44">
        <f t="shared" si="3"/>
        <v>79</v>
      </c>
      <c r="H34" s="119">
        <f t="shared" si="4"/>
        <v>-0.91411648568608095</v>
      </c>
      <c r="I34" s="169">
        <f t="shared" si="5"/>
        <v>9.875</v>
      </c>
    </row>
    <row r="35" spans="2:9" ht="15" customHeight="1" x14ac:dyDescent="0.2">
      <c r="B35" s="64" t="s">
        <v>198</v>
      </c>
      <c r="C35" s="44">
        <v>4217</v>
      </c>
      <c r="D35" s="44">
        <v>32</v>
      </c>
      <c r="E35" s="44">
        <v>616</v>
      </c>
      <c r="F35" s="44">
        <f t="shared" si="2"/>
        <v>-3601</v>
      </c>
      <c r="G35" s="44">
        <f t="shared" si="3"/>
        <v>584</v>
      </c>
      <c r="H35" s="119">
        <f t="shared" si="4"/>
        <v>-0.85392459094142759</v>
      </c>
      <c r="I35" s="169">
        <f t="shared" si="5"/>
        <v>18.25</v>
      </c>
    </row>
    <row r="36" spans="2:9" ht="15" customHeight="1" x14ac:dyDescent="0.2">
      <c r="B36" s="75" t="s">
        <v>19</v>
      </c>
      <c r="C36" s="76">
        <v>6395</v>
      </c>
      <c r="D36" s="76">
        <v>91</v>
      </c>
      <c r="E36" s="76">
        <v>733</v>
      </c>
      <c r="F36" s="76">
        <f t="shared" si="2"/>
        <v>-5662</v>
      </c>
      <c r="G36" s="76">
        <f t="shared" si="3"/>
        <v>642</v>
      </c>
      <c r="H36" s="120">
        <f t="shared" si="4"/>
        <v>-0.88537920250195468</v>
      </c>
      <c r="I36" s="170">
        <f t="shared" si="5"/>
        <v>7.0549450549450547</v>
      </c>
    </row>
    <row r="37" spans="2:9" ht="15" customHeight="1" x14ac:dyDescent="0.2">
      <c r="B37" s="65" t="s">
        <v>20</v>
      </c>
      <c r="C37" s="44">
        <v>67</v>
      </c>
      <c r="D37" s="44">
        <v>0</v>
      </c>
      <c r="E37" s="44">
        <v>7</v>
      </c>
      <c r="F37" s="44">
        <f t="shared" si="2"/>
        <v>-60</v>
      </c>
      <c r="G37" s="44">
        <f t="shared" si="3"/>
        <v>7</v>
      </c>
      <c r="H37" s="119">
        <f t="shared" si="4"/>
        <v>-0.89552238805970152</v>
      </c>
      <c r="I37" s="169"/>
    </row>
    <row r="38" spans="2:9" ht="15" customHeight="1" x14ac:dyDescent="0.2">
      <c r="B38" s="65" t="s">
        <v>21</v>
      </c>
      <c r="C38" s="44">
        <v>1</v>
      </c>
      <c r="D38" s="44">
        <v>0</v>
      </c>
      <c r="E38" s="44">
        <v>1</v>
      </c>
      <c r="F38" s="44">
        <f t="shared" si="2"/>
        <v>0</v>
      </c>
      <c r="G38" s="44">
        <f t="shared" si="3"/>
        <v>1</v>
      </c>
      <c r="H38" s="119">
        <f t="shared" si="4"/>
        <v>0</v>
      </c>
      <c r="I38" s="169"/>
    </row>
    <row r="39" spans="2:9" ht="12" x14ac:dyDescent="0.2">
      <c r="B39" s="65" t="s">
        <v>212</v>
      </c>
      <c r="C39" s="44">
        <v>102</v>
      </c>
      <c r="D39" s="44">
        <v>10</v>
      </c>
      <c r="E39" s="44">
        <v>22</v>
      </c>
      <c r="F39" s="44">
        <f t="shared" si="2"/>
        <v>-80</v>
      </c>
      <c r="G39" s="44">
        <f t="shared" si="3"/>
        <v>12</v>
      </c>
      <c r="H39" s="119">
        <f t="shared" si="4"/>
        <v>-0.78431372549019607</v>
      </c>
      <c r="I39" s="169">
        <f t="shared" si="5"/>
        <v>1.2000000000000002</v>
      </c>
    </row>
    <row r="40" spans="2:9" ht="15" customHeight="1" x14ac:dyDescent="0.2">
      <c r="B40" s="64" t="s">
        <v>33</v>
      </c>
      <c r="C40" s="44">
        <v>195</v>
      </c>
      <c r="D40" s="44">
        <v>0</v>
      </c>
      <c r="E40" s="44">
        <v>12</v>
      </c>
      <c r="F40" s="44">
        <f t="shared" si="2"/>
        <v>-183</v>
      </c>
      <c r="G40" s="44">
        <f t="shared" si="3"/>
        <v>12</v>
      </c>
      <c r="H40" s="119">
        <f t="shared" si="4"/>
        <v>-0.93846153846153846</v>
      </c>
      <c r="I40" s="169"/>
    </row>
    <row r="41" spans="2:9" ht="15" customHeight="1" x14ac:dyDescent="0.2">
      <c r="B41" s="64" t="s">
        <v>29</v>
      </c>
      <c r="C41" s="44">
        <v>1555</v>
      </c>
      <c r="D41" s="44">
        <v>11</v>
      </c>
      <c r="E41" s="44">
        <v>152</v>
      </c>
      <c r="F41" s="44">
        <f t="shared" si="2"/>
        <v>-1403</v>
      </c>
      <c r="G41" s="44">
        <f t="shared" si="3"/>
        <v>141</v>
      </c>
      <c r="H41" s="119">
        <f t="shared" ref="H41:H48" si="6">E41/C41-1</f>
        <v>-0.90225080385852086</v>
      </c>
      <c r="I41" s="169">
        <f t="shared" si="5"/>
        <v>12.818181818181818</v>
      </c>
    </row>
    <row r="42" spans="2:9" ht="15" customHeight="1" x14ac:dyDescent="0.2">
      <c r="B42" s="64" t="s">
        <v>23</v>
      </c>
      <c r="C42" s="44">
        <v>2</v>
      </c>
      <c r="D42" s="44">
        <v>0</v>
      </c>
      <c r="E42" s="44">
        <v>0</v>
      </c>
      <c r="F42" s="44">
        <f t="shared" si="2"/>
        <v>-2</v>
      </c>
      <c r="G42" s="44">
        <f t="shared" si="3"/>
        <v>0</v>
      </c>
      <c r="H42" s="119">
        <f t="shared" si="6"/>
        <v>-1</v>
      </c>
      <c r="I42" s="169"/>
    </row>
    <row r="43" spans="2:9" ht="15" customHeight="1" x14ac:dyDescent="0.2">
      <c r="B43" s="64" t="s">
        <v>24</v>
      </c>
      <c r="C43" s="44">
        <v>2044</v>
      </c>
      <c r="D43" s="44">
        <v>24</v>
      </c>
      <c r="E43" s="44">
        <v>198</v>
      </c>
      <c r="F43" s="44">
        <f t="shared" si="2"/>
        <v>-1846</v>
      </c>
      <c r="G43" s="44">
        <f t="shared" si="3"/>
        <v>174</v>
      </c>
      <c r="H43" s="119">
        <f t="shared" si="6"/>
        <v>-0.90313111545988256</v>
      </c>
      <c r="I43" s="169">
        <f t="shared" si="5"/>
        <v>7.25</v>
      </c>
    </row>
    <row r="44" spans="2:9" ht="15" customHeight="1" x14ac:dyDescent="0.2">
      <c r="B44" s="64" t="s">
        <v>25</v>
      </c>
      <c r="C44" s="44">
        <v>67</v>
      </c>
      <c r="D44" s="44">
        <v>1</v>
      </c>
      <c r="E44" s="44">
        <v>2</v>
      </c>
      <c r="F44" s="44">
        <f t="shared" si="2"/>
        <v>-65</v>
      </c>
      <c r="G44" s="44">
        <f t="shared" si="3"/>
        <v>1</v>
      </c>
      <c r="H44" s="119">
        <f t="shared" si="6"/>
        <v>-0.97014925373134331</v>
      </c>
      <c r="I44" s="169">
        <f t="shared" si="5"/>
        <v>1</v>
      </c>
    </row>
    <row r="45" spans="2:9" ht="12" x14ac:dyDescent="0.2">
      <c r="B45" s="64" t="s">
        <v>26</v>
      </c>
      <c r="C45" s="44">
        <v>27</v>
      </c>
      <c r="D45" s="44">
        <v>0</v>
      </c>
      <c r="E45" s="44">
        <v>4</v>
      </c>
      <c r="F45" s="44">
        <f t="shared" si="2"/>
        <v>-23</v>
      </c>
      <c r="G45" s="44">
        <f t="shared" si="3"/>
        <v>4</v>
      </c>
      <c r="H45" s="119">
        <f t="shared" si="6"/>
        <v>-0.85185185185185186</v>
      </c>
      <c r="I45" s="169"/>
    </row>
    <row r="46" spans="2:9" ht="12" x14ac:dyDescent="0.2">
      <c r="B46" s="64" t="s">
        <v>27</v>
      </c>
      <c r="C46" s="44">
        <v>36</v>
      </c>
      <c r="D46" s="44">
        <v>1</v>
      </c>
      <c r="E46" s="44">
        <v>22</v>
      </c>
      <c r="F46" s="44">
        <f t="shared" si="2"/>
        <v>-14</v>
      </c>
      <c r="G46" s="44">
        <f t="shared" si="3"/>
        <v>21</v>
      </c>
      <c r="H46" s="119">
        <f t="shared" si="6"/>
        <v>-0.38888888888888884</v>
      </c>
      <c r="I46" s="169">
        <f t="shared" si="5"/>
        <v>21</v>
      </c>
    </row>
    <row r="47" spans="2:9" ht="12" x14ac:dyDescent="0.2">
      <c r="B47" s="64" t="s">
        <v>28</v>
      </c>
      <c r="C47" s="44">
        <v>392</v>
      </c>
      <c r="D47" s="44">
        <v>4</v>
      </c>
      <c r="E47" s="44">
        <v>74</v>
      </c>
      <c r="F47" s="44">
        <f t="shared" si="2"/>
        <v>-318</v>
      </c>
      <c r="G47" s="44">
        <f t="shared" si="3"/>
        <v>70</v>
      </c>
      <c r="H47" s="119">
        <f t="shared" si="6"/>
        <v>-0.81122448979591844</v>
      </c>
      <c r="I47" s="169">
        <f t="shared" si="5"/>
        <v>17.5</v>
      </c>
    </row>
    <row r="48" spans="2:9" ht="12" x14ac:dyDescent="0.2">
      <c r="B48" s="64" t="s">
        <v>30</v>
      </c>
      <c r="C48" s="44">
        <v>1</v>
      </c>
      <c r="D48" s="44">
        <v>0</v>
      </c>
      <c r="E48" s="44">
        <v>0</v>
      </c>
      <c r="F48" s="44">
        <f t="shared" si="2"/>
        <v>-1</v>
      </c>
      <c r="G48" s="44">
        <f t="shared" si="3"/>
        <v>0</v>
      </c>
      <c r="H48" s="119">
        <f t="shared" si="6"/>
        <v>-1</v>
      </c>
      <c r="I48" s="169"/>
    </row>
    <row r="49" spans="1:9" ht="15" customHeight="1" x14ac:dyDescent="0.2">
      <c r="B49" s="64" t="s">
        <v>31</v>
      </c>
      <c r="C49" s="44">
        <v>295</v>
      </c>
      <c r="D49" s="44">
        <v>18</v>
      </c>
      <c r="E49" s="44">
        <v>62</v>
      </c>
      <c r="F49" s="44">
        <f t="shared" si="2"/>
        <v>-233</v>
      </c>
      <c r="G49" s="44">
        <f t="shared" si="3"/>
        <v>44</v>
      </c>
      <c r="H49" s="119">
        <f t="shared" si="4"/>
        <v>-0.78983050847457625</v>
      </c>
      <c r="I49" s="169">
        <f t="shared" si="5"/>
        <v>2.4444444444444446</v>
      </c>
    </row>
    <row r="50" spans="1:9" ht="15" customHeight="1" x14ac:dyDescent="0.2">
      <c r="B50" s="64" t="s">
        <v>32</v>
      </c>
      <c r="C50" s="44">
        <v>584</v>
      </c>
      <c r="D50" s="44">
        <v>2</v>
      </c>
      <c r="E50" s="44">
        <v>23</v>
      </c>
      <c r="F50" s="44">
        <f t="shared" si="2"/>
        <v>-561</v>
      </c>
      <c r="G50" s="44">
        <f t="shared" si="3"/>
        <v>21</v>
      </c>
      <c r="H50" s="119">
        <f t="shared" si="4"/>
        <v>-0.96061643835616439</v>
      </c>
      <c r="I50" s="169">
        <f t="shared" si="5"/>
        <v>10.5</v>
      </c>
    </row>
    <row r="51" spans="1:9" ht="15" customHeight="1" x14ac:dyDescent="0.2">
      <c r="B51" s="64" t="s">
        <v>22</v>
      </c>
      <c r="C51" s="44">
        <v>1027</v>
      </c>
      <c r="D51" s="44">
        <v>20</v>
      </c>
      <c r="E51" s="44">
        <v>154</v>
      </c>
      <c r="F51" s="44">
        <f t="shared" si="2"/>
        <v>-873</v>
      </c>
      <c r="G51" s="44">
        <f t="shared" si="3"/>
        <v>134</v>
      </c>
      <c r="H51" s="119">
        <f t="shared" si="4"/>
        <v>-0.85004868549172352</v>
      </c>
      <c r="I51" s="169">
        <f t="shared" si="5"/>
        <v>6.7</v>
      </c>
    </row>
    <row r="52" spans="1:9" ht="15" customHeight="1" x14ac:dyDescent="0.2">
      <c r="B52" s="75" t="s">
        <v>34</v>
      </c>
      <c r="C52" s="76">
        <v>17221</v>
      </c>
      <c r="D52" s="76">
        <v>107</v>
      </c>
      <c r="E52" s="76">
        <v>1714</v>
      </c>
      <c r="F52" s="76">
        <f t="shared" si="2"/>
        <v>-15507</v>
      </c>
      <c r="G52" s="76">
        <f t="shared" si="3"/>
        <v>1607</v>
      </c>
      <c r="H52" s="120">
        <f t="shared" si="4"/>
        <v>-0.90047035596074565</v>
      </c>
      <c r="I52" s="170">
        <f t="shared" si="5"/>
        <v>15.018691588785046</v>
      </c>
    </row>
    <row r="53" spans="1:9" ht="15" customHeight="1" x14ac:dyDescent="0.2">
      <c r="A53" s="11"/>
      <c r="B53" s="65" t="s">
        <v>35</v>
      </c>
      <c r="C53" s="44">
        <v>1550</v>
      </c>
      <c r="D53" s="44">
        <v>27</v>
      </c>
      <c r="E53" s="44">
        <v>86</v>
      </c>
      <c r="F53" s="44">
        <f t="shared" si="2"/>
        <v>-1464</v>
      </c>
      <c r="G53" s="44">
        <f t="shared" si="3"/>
        <v>59</v>
      </c>
      <c r="H53" s="119">
        <f t="shared" si="4"/>
        <v>-0.94451612903225812</v>
      </c>
      <c r="I53" s="169">
        <f t="shared" si="5"/>
        <v>2.1851851851851851</v>
      </c>
    </row>
    <row r="54" spans="1:9" ht="15" customHeight="1" x14ac:dyDescent="0.2">
      <c r="A54" s="11"/>
      <c r="B54" s="65" t="s">
        <v>36</v>
      </c>
      <c r="C54" s="44">
        <v>798</v>
      </c>
      <c r="D54" s="44">
        <v>13</v>
      </c>
      <c r="E54" s="44">
        <v>93</v>
      </c>
      <c r="F54" s="44">
        <f t="shared" si="2"/>
        <v>-705</v>
      </c>
      <c r="G54" s="44">
        <f t="shared" si="3"/>
        <v>80</v>
      </c>
      <c r="H54" s="119">
        <f t="shared" si="4"/>
        <v>-0.88345864661654139</v>
      </c>
      <c r="I54" s="169">
        <f t="shared" si="5"/>
        <v>6.1538461538461542</v>
      </c>
    </row>
    <row r="55" spans="1:9" ht="15" customHeight="1" x14ac:dyDescent="0.2">
      <c r="A55" s="11"/>
      <c r="B55" s="64" t="s">
        <v>41</v>
      </c>
      <c r="C55" s="44">
        <v>2817</v>
      </c>
      <c r="D55" s="44">
        <v>14</v>
      </c>
      <c r="E55" s="44">
        <v>508</v>
      </c>
      <c r="F55" s="44">
        <f t="shared" si="2"/>
        <v>-2309</v>
      </c>
      <c r="G55" s="44">
        <f t="shared" si="3"/>
        <v>494</v>
      </c>
      <c r="H55" s="119">
        <f t="shared" si="4"/>
        <v>-0.81966631167909121</v>
      </c>
      <c r="I55" s="169">
        <f t="shared" si="5"/>
        <v>35.285714285714285</v>
      </c>
    </row>
    <row r="56" spans="1:9" ht="12.75" x14ac:dyDescent="0.2">
      <c r="A56" s="11"/>
      <c r="B56" s="64" t="s">
        <v>37</v>
      </c>
      <c r="C56" s="44">
        <v>8605</v>
      </c>
      <c r="D56" s="44">
        <v>35</v>
      </c>
      <c r="E56" s="44">
        <v>745</v>
      </c>
      <c r="F56" s="44">
        <f t="shared" si="2"/>
        <v>-7860</v>
      </c>
      <c r="G56" s="44">
        <f t="shared" si="3"/>
        <v>710</v>
      </c>
      <c r="H56" s="119">
        <f t="shared" ref="H56:H60" si="7">E56/C56-1</f>
        <v>-0.91342242882045321</v>
      </c>
      <c r="I56" s="169">
        <f t="shared" si="5"/>
        <v>20.285714285714285</v>
      </c>
    </row>
    <row r="57" spans="1:9" s="30" customFormat="1" ht="12.75" x14ac:dyDescent="0.2">
      <c r="A57" s="11"/>
      <c r="B57" s="64" t="s">
        <v>247</v>
      </c>
      <c r="C57" s="44">
        <v>2</v>
      </c>
      <c r="D57" s="44">
        <v>0</v>
      </c>
      <c r="E57" s="44">
        <v>1</v>
      </c>
      <c r="F57" s="44">
        <f t="shared" si="2"/>
        <v>-1</v>
      </c>
      <c r="G57" s="44">
        <f t="shared" si="3"/>
        <v>1</v>
      </c>
      <c r="H57" s="119">
        <f t="shared" si="7"/>
        <v>-0.5</v>
      </c>
      <c r="I57" s="169"/>
    </row>
    <row r="58" spans="1:9" ht="12.75" x14ac:dyDescent="0.2">
      <c r="A58" s="11"/>
      <c r="B58" s="64" t="s">
        <v>38</v>
      </c>
      <c r="C58" s="44">
        <v>25</v>
      </c>
      <c r="D58" s="44">
        <v>0</v>
      </c>
      <c r="E58" s="44">
        <v>2</v>
      </c>
      <c r="F58" s="44">
        <f t="shared" si="2"/>
        <v>-23</v>
      </c>
      <c r="G58" s="44">
        <f t="shared" si="3"/>
        <v>2</v>
      </c>
      <c r="H58" s="119">
        <f t="shared" si="7"/>
        <v>-0.92</v>
      </c>
      <c r="I58" s="169"/>
    </row>
    <row r="59" spans="1:9" s="26" customFormat="1" ht="12.75" x14ac:dyDescent="0.2">
      <c r="A59" s="11"/>
      <c r="B59" s="64" t="s">
        <v>252</v>
      </c>
      <c r="C59" s="44">
        <v>0</v>
      </c>
      <c r="D59" s="44">
        <v>0</v>
      </c>
      <c r="E59" s="44">
        <v>0</v>
      </c>
      <c r="F59" s="44">
        <f t="shared" si="2"/>
        <v>0</v>
      </c>
      <c r="G59" s="44">
        <f t="shared" si="3"/>
        <v>0</v>
      </c>
      <c r="H59" s="119"/>
      <c r="I59" s="169"/>
    </row>
    <row r="60" spans="1:9" s="30" customFormat="1" ht="12.75" x14ac:dyDescent="0.2">
      <c r="A60" s="11"/>
      <c r="B60" s="64" t="s">
        <v>39</v>
      </c>
      <c r="C60" s="44">
        <v>2426</v>
      </c>
      <c r="D60" s="44">
        <v>16</v>
      </c>
      <c r="E60" s="44">
        <v>195</v>
      </c>
      <c r="F60" s="44">
        <f t="shared" si="2"/>
        <v>-2231</v>
      </c>
      <c r="G60" s="44">
        <f t="shared" si="3"/>
        <v>179</v>
      </c>
      <c r="H60" s="119">
        <f t="shared" si="7"/>
        <v>-0.91962077493816985</v>
      </c>
      <c r="I60" s="169">
        <f t="shared" si="5"/>
        <v>11.1875</v>
      </c>
    </row>
    <row r="61" spans="1:9" ht="12.75" x14ac:dyDescent="0.2">
      <c r="A61" s="11"/>
      <c r="B61" s="64" t="s">
        <v>40</v>
      </c>
      <c r="C61" s="44">
        <v>998</v>
      </c>
      <c r="D61" s="44">
        <v>2</v>
      </c>
      <c r="E61" s="44">
        <v>84</v>
      </c>
      <c r="F61" s="44">
        <f t="shared" si="2"/>
        <v>-914</v>
      </c>
      <c r="G61" s="44">
        <f t="shared" si="3"/>
        <v>82</v>
      </c>
      <c r="H61" s="119">
        <f t="shared" si="4"/>
        <v>-0.91583166332665333</v>
      </c>
      <c r="I61" s="169">
        <f t="shared" si="5"/>
        <v>41</v>
      </c>
    </row>
    <row r="62" spans="1:9" ht="15" customHeight="1" x14ac:dyDescent="0.2">
      <c r="B62" s="75" t="s">
        <v>42</v>
      </c>
      <c r="C62" s="76">
        <v>88773</v>
      </c>
      <c r="D62" s="76">
        <v>15909</v>
      </c>
      <c r="E62" s="76">
        <v>33111</v>
      </c>
      <c r="F62" s="76">
        <f t="shared" si="2"/>
        <v>-55662</v>
      </c>
      <c r="G62" s="76">
        <f t="shared" si="3"/>
        <v>17202</v>
      </c>
      <c r="H62" s="120">
        <f t="shared" si="4"/>
        <v>-0.62701497076813895</v>
      </c>
      <c r="I62" s="170">
        <f t="shared" si="5"/>
        <v>1.0812747501414295</v>
      </c>
    </row>
    <row r="63" spans="1:9" ht="15" customHeight="1" x14ac:dyDescent="0.2">
      <c r="B63" s="64" t="s">
        <v>45</v>
      </c>
      <c r="C63" s="44">
        <v>126</v>
      </c>
      <c r="D63" s="44">
        <v>1</v>
      </c>
      <c r="E63" s="44">
        <v>12</v>
      </c>
      <c r="F63" s="44">
        <f t="shared" si="2"/>
        <v>-114</v>
      </c>
      <c r="G63" s="44">
        <f t="shared" si="3"/>
        <v>11</v>
      </c>
      <c r="H63" s="119">
        <f t="shared" si="4"/>
        <v>-0.90476190476190477</v>
      </c>
      <c r="I63" s="169">
        <f t="shared" si="5"/>
        <v>11</v>
      </c>
    </row>
    <row r="64" spans="1:9" ht="15" customHeight="1" x14ac:dyDescent="0.2">
      <c r="B64" s="64" t="s">
        <v>44</v>
      </c>
      <c r="C64" s="44">
        <v>17084</v>
      </c>
      <c r="D64" s="44">
        <v>45</v>
      </c>
      <c r="E64" s="44">
        <v>11244</v>
      </c>
      <c r="F64" s="44">
        <f t="shared" si="2"/>
        <v>-5840</v>
      </c>
      <c r="G64" s="44">
        <f t="shared" si="3"/>
        <v>11199</v>
      </c>
      <c r="H64" s="119">
        <f t="shared" si="4"/>
        <v>-0.34184031842659801</v>
      </c>
      <c r="I64" s="169">
        <f t="shared" si="5"/>
        <v>248.86666666666667</v>
      </c>
    </row>
    <row r="65" spans="1:9" ht="15" customHeight="1" x14ac:dyDescent="0.2">
      <c r="B65" s="64" t="s">
        <v>43</v>
      </c>
      <c r="C65" s="44">
        <v>71563</v>
      </c>
      <c r="D65" s="44">
        <v>15863</v>
      </c>
      <c r="E65" s="44">
        <v>21855</v>
      </c>
      <c r="F65" s="44">
        <f t="shared" si="2"/>
        <v>-49708</v>
      </c>
      <c r="G65" s="44">
        <f t="shared" si="3"/>
        <v>5992</v>
      </c>
      <c r="H65" s="119">
        <f t="shared" si="4"/>
        <v>-0.69460475385324827</v>
      </c>
      <c r="I65" s="169">
        <f t="shared" si="5"/>
        <v>0.37773435037508674</v>
      </c>
    </row>
    <row r="66" spans="1:9" ht="15" customHeight="1" x14ac:dyDescent="0.2">
      <c r="B66" s="72" t="s">
        <v>152</v>
      </c>
      <c r="C66" s="45">
        <v>5894</v>
      </c>
      <c r="D66" s="45">
        <v>41</v>
      </c>
      <c r="E66" s="45">
        <v>1497</v>
      </c>
      <c r="F66" s="45">
        <f t="shared" si="2"/>
        <v>-4397</v>
      </c>
      <c r="G66" s="45">
        <f t="shared" si="3"/>
        <v>1456</v>
      </c>
      <c r="H66" s="121">
        <f t="shared" si="4"/>
        <v>-0.74601289446895147</v>
      </c>
      <c r="I66" s="171">
        <f t="shared" si="5"/>
        <v>35.512195121951223</v>
      </c>
    </row>
    <row r="67" spans="1:9" x14ac:dyDescent="0.2">
      <c r="B67" s="75" t="s">
        <v>46</v>
      </c>
      <c r="C67" s="46">
        <v>31</v>
      </c>
      <c r="D67" s="46">
        <v>2</v>
      </c>
      <c r="E67" s="46">
        <v>23</v>
      </c>
      <c r="F67" s="46">
        <f t="shared" si="2"/>
        <v>-8</v>
      </c>
      <c r="G67" s="46">
        <f t="shared" si="3"/>
        <v>21</v>
      </c>
      <c r="H67" s="122">
        <f t="shared" si="4"/>
        <v>-0.25806451612903225</v>
      </c>
      <c r="I67" s="172"/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19"/>
      <c r="I68" s="169"/>
    </row>
    <row r="69" spans="1:9" ht="15" customHeight="1" x14ac:dyDescent="0.2">
      <c r="A69" s="11"/>
      <c r="B69" s="68" t="s">
        <v>47</v>
      </c>
      <c r="C69" s="44">
        <v>1</v>
      </c>
      <c r="D69" s="44">
        <v>0</v>
      </c>
      <c r="E69" s="44">
        <v>3</v>
      </c>
      <c r="F69" s="44">
        <f t="shared" si="2"/>
        <v>2</v>
      </c>
      <c r="G69" s="44">
        <f t="shared" si="3"/>
        <v>3</v>
      </c>
      <c r="H69" s="119">
        <f t="shared" ref="H68:H86" si="8">E69/C69-1</f>
        <v>2</v>
      </c>
      <c r="I69" s="169"/>
    </row>
    <row r="70" spans="1:9" s="30" customFormat="1" ht="15" customHeight="1" x14ac:dyDescent="0.2">
      <c r="A70" s="11"/>
      <c r="B70" s="68" t="s">
        <v>248</v>
      </c>
      <c r="C70" s="44">
        <v>0</v>
      </c>
      <c r="D70" s="44">
        <v>0</v>
      </c>
      <c r="E70" s="44">
        <v>1</v>
      </c>
      <c r="F70" s="44">
        <f t="shared" si="2"/>
        <v>1</v>
      </c>
      <c r="G70" s="44">
        <f t="shared" si="3"/>
        <v>1</v>
      </c>
      <c r="H70" s="119"/>
      <c r="I70" s="169"/>
    </row>
    <row r="71" spans="1:9" ht="12.75" x14ac:dyDescent="0.2">
      <c r="A71" s="11"/>
      <c r="B71" s="68" t="s">
        <v>154</v>
      </c>
      <c r="C71" s="44">
        <v>0</v>
      </c>
      <c r="D71" s="44">
        <v>0</v>
      </c>
      <c r="E71" s="44">
        <v>0</v>
      </c>
      <c r="F71" s="44">
        <f t="shared" ref="F71:F134" si="9">E71-C71</f>
        <v>0</v>
      </c>
      <c r="G71" s="44">
        <f t="shared" ref="G71:G134" si="10">E71-D71</f>
        <v>0</v>
      </c>
      <c r="H71" s="119"/>
      <c r="I71" s="169"/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9"/>
        <v>0</v>
      </c>
      <c r="G72" s="44">
        <f t="shared" si="10"/>
        <v>0</v>
      </c>
      <c r="H72" s="119"/>
      <c r="I72" s="169"/>
    </row>
    <row r="73" spans="1:9" ht="12.75" x14ac:dyDescent="0.2">
      <c r="A73" s="11"/>
      <c r="B73" s="68" t="s">
        <v>48</v>
      </c>
      <c r="C73" s="44">
        <v>7</v>
      </c>
      <c r="D73" s="44">
        <v>0</v>
      </c>
      <c r="E73" s="44">
        <v>2</v>
      </c>
      <c r="F73" s="44">
        <f t="shared" si="9"/>
        <v>-5</v>
      </c>
      <c r="G73" s="44">
        <f t="shared" si="10"/>
        <v>2</v>
      </c>
      <c r="H73" s="119">
        <f t="shared" si="8"/>
        <v>-0.7142857142857143</v>
      </c>
      <c r="I73" s="169"/>
    </row>
    <row r="74" spans="1:9" ht="15" customHeight="1" x14ac:dyDescent="0.2">
      <c r="A74" s="11"/>
      <c r="B74" s="68" t="s">
        <v>196</v>
      </c>
      <c r="C74" s="44">
        <v>9</v>
      </c>
      <c r="D74" s="44">
        <v>0</v>
      </c>
      <c r="E74" s="44">
        <v>4</v>
      </c>
      <c r="F74" s="44">
        <f t="shared" si="9"/>
        <v>-5</v>
      </c>
      <c r="G74" s="44">
        <f t="shared" si="10"/>
        <v>4</v>
      </c>
      <c r="H74" s="119">
        <f t="shared" si="8"/>
        <v>-0.55555555555555558</v>
      </c>
      <c r="I74" s="169"/>
    </row>
    <row r="75" spans="1:9" ht="15" customHeight="1" x14ac:dyDescent="0.2">
      <c r="A75" s="11"/>
      <c r="B75" s="67" t="s">
        <v>52</v>
      </c>
      <c r="C75" s="44">
        <v>3</v>
      </c>
      <c r="D75" s="44">
        <v>0</v>
      </c>
      <c r="E75" s="44">
        <v>2</v>
      </c>
      <c r="F75" s="44">
        <f t="shared" si="9"/>
        <v>-1</v>
      </c>
      <c r="G75" s="44">
        <f t="shared" si="10"/>
        <v>2</v>
      </c>
      <c r="H75" s="119">
        <f t="shared" si="8"/>
        <v>-0.33333333333333337</v>
      </c>
      <c r="I75" s="169"/>
    </row>
    <row r="76" spans="1:9" ht="12.75" x14ac:dyDescent="0.2">
      <c r="A76" s="11"/>
      <c r="B76" s="68" t="s">
        <v>213</v>
      </c>
      <c r="C76" s="44">
        <v>6</v>
      </c>
      <c r="D76" s="44">
        <v>0</v>
      </c>
      <c r="E76" s="44">
        <v>6</v>
      </c>
      <c r="F76" s="44">
        <f t="shared" si="9"/>
        <v>0</v>
      </c>
      <c r="G76" s="44">
        <f t="shared" si="10"/>
        <v>6</v>
      </c>
      <c r="H76" s="119">
        <f t="shared" si="8"/>
        <v>0</v>
      </c>
      <c r="I76" s="169"/>
    </row>
    <row r="77" spans="1:9" ht="15" customHeight="1" x14ac:dyDescent="0.2">
      <c r="A77" s="11"/>
      <c r="B77" s="68" t="s">
        <v>206</v>
      </c>
      <c r="C77" s="44">
        <v>1</v>
      </c>
      <c r="D77" s="44">
        <v>0</v>
      </c>
      <c r="E77" s="44">
        <v>0</v>
      </c>
      <c r="F77" s="44">
        <f t="shared" si="9"/>
        <v>-1</v>
      </c>
      <c r="G77" s="44">
        <f t="shared" si="10"/>
        <v>0</v>
      </c>
      <c r="H77" s="119">
        <f t="shared" si="8"/>
        <v>-1</v>
      </c>
      <c r="I77" s="169"/>
    </row>
    <row r="78" spans="1:9" s="10" customFormat="1" ht="16.5" customHeight="1" x14ac:dyDescent="0.2">
      <c r="A78" s="11"/>
      <c r="B78" s="68" t="s">
        <v>50</v>
      </c>
      <c r="C78" s="44">
        <v>0</v>
      </c>
      <c r="D78" s="44">
        <v>0</v>
      </c>
      <c r="E78" s="44">
        <v>0</v>
      </c>
      <c r="F78" s="44">
        <f t="shared" si="9"/>
        <v>0</v>
      </c>
      <c r="G78" s="44">
        <f t="shared" si="10"/>
        <v>0</v>
      </c>
      <c r="H78" s="119"/>
      <c r="I78" s="169"/>
    </row>
    <row r="79" spans="1:9" ht="15" customHeight="1" x14ac:dyDescent="0.2">
      <c r="A79" s="11"/>
      <c r="B79" s="68" t="s">
        <v>155</v>
      </c>
      <c r="C79" s="44">
        <v>1</v>
      </c>
      <c r="D79" s="44">
        <v>0</v>
      </c>
      <c r="E79" s="44">
        <v>1</v>
      </c>
      <c r="F79" s="44">
        <f t="shared" si="9"/>
        <v>0</v>
      </c>
      <c r="G79" s="44">
        <f t="shared" si="10"/>
        <v>1</v>
      </c>
      <c r="H79" s="119">
        <f t="shared" si="8"/>
        <v>0</v>
      </c>
      <c r="I79" s="169"/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9"/>
        <v>0</v>
      </c>
      <c r="G80" s="44">
        <f t="shared" si="10"/>
        <v>0</v>
      </c>
      <c r="H80" s="119"/>
      <c r="I80" s="169"/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9"/>
        <v>0</v>
      </c>
      <c r="G81" s="44">
        <f t="shared" si="10"/>
        <v>0</v>
      </c>
      <c r="H81" s="119"/>
      <c r="I81" s="169"/>
    </row>
    <row r="82" spans="1:9" ht="12.75" x14ac:dyDescent="0.2">
      <c r="A82" s="11"/>
      <c r="B82" s="68" t="s">
        <v>207</v>
      </c>
      <c r="C82" s="44">
        <v>0</v>
      </c>
      <c r="D82" s="44">
        <v>0</v>
      </c>
      <c r="E82" s="44">
        <v>2</v>
      </c>
      <c r="F82" s="44">
        <f t="shared" si="9"/>
        <v>2</v>
      </c>
      <c r="G82" s="44">
        <f t="shared" si="10"/>
        <v>2</v>
      </c>
      <c r="H82" s="119"/>
      <c r="I82" s="169"/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9"/>
        <v>0</v>
      </c>
      <c r="G83" s="44">
        <f t="shared" si="10"/>
        <v>0</v>
      </c>
      <c r="H83" s="119"/>
      <c r="I83" s="169"/>
    </row>
    <row r="84" spans="1:9" ht="15" customHeight="1" x14ac:dyDescent="0.2">
      <c r="A84" s="11"/>
      <c r="B84" s="68" t="s">
        <v>49</v>
      </c>
      <c r="C84" s="44">
        <v>2</v>
      </c>
      <c r="D84" s="44">
        <v>0</v>
      </c>
      <c r="E84" s="44">
        <v>2</v>
      </c>
      <c r="F84" s="44">
        <f t="shared" si="9"/>
        <v>0</v>
      </c>
      <c r="G84" s="44">
        <f t="shared" si="10"/>
        <v>2</v>
      </c>
      <c r="H84" s="119">
        <f t="shared" si="8"/>
        <v>0</v>
      </c>
      <c r="I84" s="169"/>
    </row>
    <row r="85" spans="1:9" ht="15" customHeight="1" x14ac:dyDescent="0.2">
      <c r="A85" s="11"/>
      <c r="B85" s="68" t="s">
        <v>216</v>
      </c>
      <c r="C85" s="44">
        <v>1</v>
      </c>
      <c r="D85" s="44">
        <v>2</v>
      </c>
      <c r="E85" s="44">
        <v>0</v>
      </c>
      <c r="F85" s="44">
        <f t="shared" si="9"/>
        <v>-1</v>
      </c>
      <c r="G85" s="44">
        <f t="shared" si="10"/>
        <v>-2</v>
      </c>
      <c r="H85" s="119">
        <f t="shared" si="8"/>
        <v>-1</v>
      </c>
      <c r="I85" s="169">
        <f t="shared" ref="I68:I86" si="11">E85/D85-1</f>
        <v>-1</v>
      </c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9"/>
        <v>0</v>
      </c>
      <c r="G86" s="44">
        <f t="shared" si="10"/>
        <v>0</v>
      </c>
      <c r="H86" s="119"/>
      <c r="I86" s="169"/>
    </row>
    <row r="87" spans="1:9" ht="15" customHeight="1" x14ac:dyDescent="0.2">
      <c r="B87" s="75" t="s">
        <v>53</v>
      </c>
      <c r="C87" s="76">
        <v>63</v>
      </c>
      <c r="D87" s="76">
        <v>0</v>
      </c>
      <c r="E87" s="76">
        <v>8</v>
      </c>
      <c r="F87" s="76">
        <f t="shared" si="9"/>
        <v>-55</v>
      </c>
      <c r="G87" s="76">
        <f t="shared" si="10"/>
        <v>8</v>
      </c>
      <c r="H87" s="120">
        <f t="shared" ref="H87:H137" si="12">E87/C87-1</f>
        <v>-0.87301587301587302</v>
      </c>
      <c r="I87" s="170" t="e">
        <f t="shared" ref="I87:I137" si="13">E87/D87-1</f>
        <v>#DIV/0!</v>
      </c>
    </row>
    <row r="88" spans="1:9" ht="15" customHeight="1" x14ac:dyDescent="0.2">
      <c r="B88" s="68" t="s">
        <v>159</v>
      </c>
      <c r="C88" s="44">
        <v>1</v>
      </c>
      <c r="D88" s="44">
        <v>0</v>
      </c>
      <c r="E88" s="44">
        <v>0</v>
      </c>
      <c r="F88" s="44">
        <f t="shared" si="9"/>
        <v>-1</v>
      </c>
      <c r="G88" s="44">
        <f t="shared" si="10"/>
        <v>0</v>
      </c>
      <c r="H88" s="119">
        <f t="shared" si="12"/>
        <v>-1</v>
      </c>
      <c r="I88" s="169"/>
    </row>
    <row r="89" spans="1:9" ht="15" customHeight="1" x14ac:dyDescent="0.2">
      <c r="B89" s="68" t="s">
        <v>208</v>
      </c>
      <c r="C89" s="44">
        <v>42</v>
      </c>
      <c r="D89" s="44">
        <v>0</v>
      </c>
      <c r="E89" s="44">
        <v>1</v>
      </c>
      <c r="F89" s="44">
        <f t="shared" si="9"/>
        <v>-41</v>
      </c>
      <c r="G89" s="44">
        <f t="shared" si="10"/>
        <v>1</v>
      </c>
      <c r="H89" s="119">
        <f t="shared" si="12"/>
        <v>-0.97619047619047616</v>
      </c>
      <c r="I89" s="169"/>
    </row>
    <row r="90" spans="1:9" ht="12" x14ac:dyDescent="0.2">
      <c r="B90" s="68" t="s">
        <v>209</v>
      </c>
      <c r="C90" s="44">
        <v>3</v>
      </c>
      <c r="D90" s="44">
        <v>0</v>
      </c>
      <c r="E90" s="44">
        <v>4</v>
      </c>
      <c r="F90" s="44">
        <f t="shared" si="9"/>
        <v>1</v>
      </c>
      <c r="G90" s="44">
        <f t="shared" si="10"/>
        <v>4</v>
      </c>
      <c r="H90" s="119">
        <f t="shared" si="12"/>
        <v>0.33333333333333326</v>
      </c>
      <c r="I90" s="169"/>
    </row>
    <row r="91" spans="1:9" ht="15" customHeight="1" x14ac:dyDescent="0.2">
      <c r="B91" s="68" t="s">
        <v>54</v>
      </c>
      <c r="C91" s="44">
        <v>6</v>
      </c>
      <c r="D91" s="44">
        <v>0</v>
      </c>
      <c r="E91" s="44">
        <v>0</v>
      </c>
      <c r="F91" s="44">
        <f t="shared" si="9"/>
        <v>-6</v>
      </c>
      <c r="G91" s="44">
        <f t="shared" si="10"/>
        <v>0</v>
      </c>
      <c r="H91" s="119">
        <f t="shared" si="12"/>
        <v>-1</v>
      </c>
      <c r="I91" s="169"/>
    </row>
    <row r="92" spans="1:9" ht="12" x14ac:dyDescent="0.2">
      <c r="B92" s="68" t="s">
        <v>56</v>
      </c>
      <c r="C92" s="44">
        <v>6</v>
      </c>
      <c r="D92" s="44">
        <v>0</v>
      </c>
      <c r="E92" s="44">
        <v>1</v>
      </c>
      <c r="F92" s="44">
        <f t="shared" si="9"/>
        <v>-5</v>
      </c>
      <c r="G92" s="44">
        <f t="shared" si="10"/>
        <v>1</v>
      </c>
      <c r="H92" s="119">
        <f t="shared" si="12"/>
        <v>-0.83333333333333337</v>
      </c>
      <c r="I92" s="169"/>
    </row>
    <row r="93" spans="1:9" ht="15" customHeight="1" x14ac:dyDescent="0.2">
      <c r="B93" s="68" t="s">
        <v>160</v>
      </c>
      <c r="C93" s="44">
        <v>0</v>
      </c>
      <c r="D93" s="44">
        <v>0</v>
      </c>
      <c r="E93" s="44">
        <v>0</v>
      </c>
      <c r="F93" s="44">
        <f t="shared" si="9"/>
        <v>0</v>
      </c>
      <c r="G93" s="44">
        <f t="shared" si="10"/>
        <v>0</v>
      </c>
      <c r="H93" s="119"/>
      <c r="I93" s="169"/>
    </row>
    <row r="94" spans="1:9" ht="15" customHeight="1" x14ac:dyDescent="0.2">
      <c r="B94" s="68" t="s">
        <v>55</v>
      </c>
      <c r="C94" s="44">
        <v>5</v>
      </c>
      <c r="D94" s="44">
        <v>0</v>
      </c>
      <c r="E94" s="44">
        <v>2</v>
      </c>
      <c r="F94" s="44">
        <f t="shared" si="9"/>
        <v>-3</v>
      </c>
      <c r="G94" s="44">
        <f t="shared" si="10"/>
        <v>2</v>
      </c>
      <c r="H94" s="119">
        <f t="shared" si="12"/>
        <v>-0.6</v>
      </c>
      <c r="I94" s="169"/>
    </row>
    <row r="95" spans="1:9" ht="15" customHeight="1" x14ac:dyDescent="0.2">
      <c r="A95" s="12"/>
      <c r="B95" s="75" t="s">
        <v>57</v>
      </c>
      <c r="C95" s="76">
        <v>5309</v>
      </c>
      <c r="D95" s="76">
        <v>37</v>
      </c>
      <c r="E95" s="76">
        <v>1321</v>
      </c>
      <c r="F95" s="76">
        <f t="shared" si="9"/>
        <v>-3988</v>
      </c>
      <c r="G95" s="76">
        <f t="shared" si="10"/>
        <v>1284</v>
      </c>
      <c r="H95" s="120">
        <f t="shared" si="12"/>
        <v>-0.75117724618572235</v>
      </c>
      <c r="I95" s="170">
        <f t="shared" si="13"/>
        <v>34.702702702702702</v>
      </c>
    </row>
    <row r="96" spans="1:9" ht="15" customHeight="1" x14ac:dyDescent="0.2">
      <c r="B96" s="64" t="s">
        <v>58</v>
      </c>
      <c r="C96" s="44">
        <v>994</v>
      </c>
      <c r="D96" s="44">
        <v>3</v>
      </c>
      <c r="E96" s="44">
        <v>131</v>
      </c>
      <c r="F96" s="44">
        <f t="shared" si="9"/>
        <v>-863</v>
      </c>
      <c r="G96" s="44">
        <f t="shared" si="10"/>
        <v>128</v>
      </c>
      <c r="H96" s="119">
        <f t="shared" si="12"/>
        <v>-0.86820925553319916</v>
      </c>
      <c r="I96" s="169">
        <f t="shared" si="13"/>
        <v>42.666666666666664</v>
      </c>
    </row>
    <row r="97" spans="2:9" ht="15" customHeight="1" x14ac:dyDescent="0.2">
      <c r="B97" s="64" t="s">
        <v>59</v>
      </c>
      <c r="C97" s="44">
        <v>92</v>
      </c>
      <c r="D97" s="44">
        <v>3</v>
      </c>
      <c r="E97" s="44">
        <v>23</v>
      </c>
      <c r="F97" s="44">
        <f t="shared" si="9"/>
        <v>-69</v>
      </c>
      <c r="G97" s="44">
        <f t="shared" si="10"/>
        <v>20</v>
      </c>
      <c r="H97" s="119">
        <f t="shared" si="12"/>
        <v>-0.75</v>
      </c>
      <c r="I97" s="169">
        <f t="shared" si="13"/>
        <v>6.666666666666667</v>
      </c>
    </row>
    <row r="98" spans="2:9" ht="15" customHeight="1" x14ac:dyDescent="0.2">
      <c r="B98" s="64" t="s">
        <v>150</v>
      </c>
      <c r="C98" s="44">
        <v>4223</v>
      </c>
      <c r="D98" s="44">
        <v>31</v>
      </c>
      <c r="E98" s="44">
        <v>1167</v>
      </c>
      <c r="F98" s="44">
        <f t="shared" si="9"/>
        <v>-3056</v>
      </c>
      <c r="G98" s="44">
        <f t="shared" si="10"/>
        <v>1136</v>
      </c>
      <c r="H98" s="119">
        <f t="shared" si="12"/>
        <v>-0.72365616860052095</v>
      </c>
      <c r="I98" s="169">
        <f t="shared" si="13"/>
        <v>36.645161290322584</v>
      </c>
    </row>
    <row r="99" spans="2:9" ht="15" customHeight="1" x14ac:dyDescent="0.2">
      <c r="B99" s="75" t="s">
        <v>60</v>
      </c>
      <c r="C99" s="76">
        <v>491</v>
      </c>
      <c r="D99" s="76">
        <v>2</v>
      </c>
      <c r="E99" s="76">
        <v>145</v>
      </c>
      <c r="F99" s="76">
        <f t="shared" si="9"/>
        <v>-346</v>
      </c>
      <c r="G99" s="76">
        <f t="shared" si="10"/>
        <v>143</v>
      </c>
      <c r="H99" s="120">
        <f t="shared" si="12"/>
        <v>-0.70468431771894091</v>
      </c>
      <c r="I99" s="170"/>
    </row>
    <row r="100" spans="2:9" ht="15" customHeight="1" x14ac:dyDescent="0.2">
      <c r="B100" s="65" t="s">
        <v>61</v>
      </c>
      <c r="C100" s="44">
        <v>72</v>
      </c>
      <c r="D100" s="44">
        <v>0</v>
      </c>
      <c r="E100" s="44">
        <v>18</v>
      </c>
      <c r="F100" s="44">
        <f t="shared" si="9"/>
        <v>-54</v>
      </c>
      <c r="G100" s="44">
        <f t="shared" si="10"/>
        <v>18</v>
      </c>
      <c r="H100" s="119">
        <f t="shared" si="12"/>
        <v>-0.75</v>
      </c>
      <c r="I100" s="169"/>
    </row>
    <row r="101" spans="2:9" ht="15" customHeight="1" x14ac:dyDescent="0.2">
      <c r="B101" s="65" t="s">
        <v>62</v>
      </c>
      <c r="C101" s="44">
        <v>4</v>
      </c>
      <c r="D101" s="44">
        <v>0</v>
      </c>
      <c r="E101" s="44">
        <v>0</v>
      </c>
      <c r="F101" s="44">
        <f t="shared" si="9"/>
        <v>-4</v>
      </c>
      <c r="G101" s="44">
        <f t="shared" si="10"/>
        <v>0</v>
      </c>
      <c r="H101" s="119">
        <f t="shared" si="12"/>
        <v>-1</v>
      </c>
      <c r="I101" s="169"/>
    </row>
    <row r="102" spans="2:9" ht="15" customHeight="1" x14ac:dyDescent="0.2">
      <c r="B102" s="65" t="s">
        <v>63</v>
      </c>
      <c r="C102" s="44">
        <v>270</v>
      </c>
      <c r="D102" s="44">
        <v>0</v>
      </c>
      <c r="E102" s="44">
        <v>63</v>
      </c>
      <c r="F102" s="44">
        <f t="shared" si="9"/>
        <v>-207</v>
      </c>
      <c r="G102" s="44">
        <f t="shared" si="10"/>
        <v>63</v>
      </c>
      <c r="H102" s="119">
        <f t="shared" si="12"/>
        <v>-0.76666666666666661</v>
      </c>
      <c r="I102" s="169"/>
    </row>
    <row r="103" spans="2:9" ht="15" customHeight="1" x14ac:dyDescent="0.2">
      <c r="B103" s="65" t="s">
        <v>71</v>
      </c>
      <c r="C103" s="44">
        <v>47</v>
      </c>
      <c r="D103" s="44">
        <v>0</v>
      </c>
      <c r="E103" s="44">
        <v>7</v>
      </c>
      <c r="F103" s="44">
        <f t="shared" si="9"/>
        <v>-40</v>
      </c>
      <c r="G103" s="44">
        <f t="shared" si="10"/>
        <v>7</v>
      </c>
      <c r="H103" s="119">
        <f t="shared" si="12"/>
        <v>-0.85106382978723405</v>
      </c>
      <c r="I103" s="169"/>
    </row>
    <row r="104" spans="2:9" ht="12" x14ac:dyDescent="0.2">
      <c r="B104" s="65" t="s">
        <v>66</v>
      </c>
      <c r="C104" s="44">
        <v>57</v>
      </c>
      <c r="D104" s="44">
        <v>1</v>
      </c>
      <c r="E104" s="44">
        <v>28</v>
      </c>
      <c r="F104" s="44">
        <f t="shared" si="9"/>
        <v>-29</v>
      </c>
      <c r="G104" s="44">
        <f t="shared" si="10"/>
        <v>27</v>
      </c>
      <c r="H104" s="119">
        <f t="shared" si="12"/>
        <v>-0.50877192982456143</v>
      </c>
      <c r="I104" s="169">
        <f t="shared" ref="I100:I112" si="14">E104/D104-1</f>
        <v>27</v>
      </c>
    </row>
    <row r="105" spans="2:9" ht="15" customHeight="1" x14ac:dyDescent="0.2">
      <c r="B105" s="65" t="s">
        <v>64</v>
      </c>
      <c r="C105" s="44">
        <v>7</v>
      </c>
      <c r="D105" s="44">
        <v>0</v>
      </c>
      <c r="E105" s="44">
        <v>1</v>
      </c>
      <c r="F105" s="44">
        <f t="shared" si="9"/>
        <v>-6</v>
      </c>
      <c r="G105" s="44">
        <f t="shared" si="10"/>
        <v>1</v>
      </c>
      <c r="H105" s="119">
        <f t="shared" si="12"/>
        <v>-0.85714285714285721</v>
      </c>
      <c r="I105" s="169"/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9"/>
        <v>0</v>
      </c>
      <c r="G106" s="44">
        <f t="shared" si="10"/>
        <v>0</v>
      </c>
      <c r="H106" s="119"/>
      <c r="I106" s="169"/>
    </row>
    <row r="107" spans="2:9" ht="15" customHeight="1" x14ac:dyDescent="0.2">
      <c r="B107" s="65" t="s">
        <v>69</v>
      </c>
      <c r="C107" s="44">
        <v>0</v>
      </c>
      <c r="D107" s="44">
        <v>0</v>
      </c>
      <c r="E107" s="44">
        <v>0</v>
      </c>
      <c r="F107" s="44">
        <f t="shared" si="9"/>
        <v>0</v>
      </c>
      <c r="G107" s="44">
        <f t="shared" si="10"/>
        <v>0</v>
      </c>
      <c r="H107" s="119"/>
      <c r="I107" s="169"/>
    </row>
    <row r="108" spans="2:9" ht="15" customHeight="1" x14ac:dyDescent="0.2">
      <c r="B108" s="65" t="s">
        <v>67</v>
      </c>
      <c r="C108" s="44">
        <v>2</v>
      </c>
      <c r="D108" s="44">
        <v>0</v>
      </c>
      <c r="E108" s="44">
        <v>2</v>
      </c>
      <c r="F108" s="44">
        <f t="shared" si="9"/>
        <v>0</v>
      </c>
      <c r="G108" s="44">
        <f t="shared" si="10"/>
        <v>2</v>
      </c>
      <c r="H108" s="119">
        <f t="shared" si="12"/>
        <v>0</v>
      </c>
      <c r="I108" s="169"/>
    </row>
    <row r="109" spans="2:9" ht="15" customHeight="1" x14ac:dyDescent="0.2">
      <c r="B109" s="65" t="s">
        <v>68</v>
      </c>
      <c r="C109" s="44">
        <v>14</v>
      </c>
      <c r="D109" s="44">
        <v>1</v>
      </c>
      <c r="E109" s="44">
        <v>19</v>
      </c>
      <c r="F109" s="44">
        <f t="shared" si="9"/>
        <v>5</v>
      </c>
      <c r="G109" s="44">
        <f t="shared" si="10"/>
        <v>18</v>
      </c>
      <c r="H109" s="119">
        <f t="shared" si="12"/>
        <v>0.35714285714285721</v>
      </c>
      <c r="I109" s="169">
        <f t="shared" si="14"/>
        <v>18</v>
      </c>
    </row>
    <row r="110" spans="2:9" ht="16.5" customHeight="1" x14ac:dyDescent="0.2">
      <c r="B110" s="67" t="s">
        <v>199</v>
      </c>
      <c r="C110" s="44">
        <v>2</v>
      </c>
      <c r="D110" s="44">
        <v>0</v>
      </c>
      <c r="E110" s="44">
        <v>0</v>
      </c>
      <c r="F110" s="44">
        <f t="shared" si="9"/>
        <v>-2</v>
      </c>
      <c r="G110" s="44">
        <f t="shared" si="10"/>
        <v>0</v>
      </c>
      <c r="H110" s="119">
        <f t="shared" si="12"/>
        <v>-1</v>
      </c>
      <c r="I110" s="169"/>
    </row>
    <row r="111" spans="2:9" ht="18" customHeight="1" x14ac:dyDescent="0.2">
      <c r="B111" s="65" t="s">
        <v>70</v>
      </c>
      <c r="C111" s="44">
        <v>7</v>
      </c>
      <c r="D111" s="44">
        <v>0</v>
      </c>
      <c r="E111" s="44">
        <v>2</v>
      </c>
      <c r="F111" s="44">
        <f t="shared" si="9"/>
        <v>-5</v>
      </c>
      <c r="G111" s="44">
        <f t="shared" si="10"/>
        <v>2</v>
      </c>
      <c r="H111" s="119">
        <f t="shared" si="12"/>
        <v>-0.7142857142857143</v>
      </c>
      <c r="I111" s="169"/>
    </row>
    <row r="112" spans="2:9" ht="15" customHeight="1" x14ac:dyDescent="0.2">
      <c r="B112" s="65" t="s">
        <v>65</v>
      </c>
      <c r="C112" s="44">
        <v>9</v>
      </c>
      <c r="D112" s="44">
        <v>0</v>
      </c>
      <c r="E112" s="44">
        <v>5</v>
      </c>
      <c r="F112" s="44">
        <f t="shared" si="9"/>
        <v>-4</v>
      </c>
      <c r="G112" s="44">
        <f t="shared" si="10"/>
        <v>5</v>
      </c>
      <c r="H112" s="119">
        <f t="shared" si="12"/>
        <v>-0.44444444444444442</v>
      </c>
      <c r="I112" s="169"/>
    </row>
    <row r="113" spans="2:9" ht="26.25" customHeight="1" x14ac:dyDescent="0.2">
      <c r="B113" s="72" t="s">
        <v>72</v>
      </c>
      <c r="C113" s="45">
        <v>22226</v>
      </c>
      <c r="D113" s="45">
        <v>132</v>
      </c>
      <c r="E113" s="45">
        <v>3796</v>
      </c>
      <c r="F113" s="45">
        <f t="shared" si="9"/>
        <v>-18430</v>
      </c>
      <c r="G113" s="45">
        <f t="shared" si="10"/>
        <v>3664</v>
      </c>
      <c r="H113" s="121">
        <f t="shared" si="12"/>
        <v>-0.82920903446414107</v>
      </c>
      <c r="I113" s="171">
        <f t="shared" si="13"/>
        <v>27.757575757575758</v>
      </c>
    </row>
    <row r="114" spans="2:9" ht="21.75" customHeight="1" x14ac:dyDescent="0.2">
      <c r="B114" s="75" t="s">
        <v>192</v>
      </c>
      <c r="C114" s="76">
        <v>7694</v>
      </c>
      <c r="D114" s="76">
        <v>5</v>
      </c>
      <c r="E114" s="76">
        <v>166</v>
      </c>
      <c r="F114" s="76">
        <f t="shared" si="9"/>
        <v>-7528</v>
      </c>
      <c r="G114" s="76">
        <f t="shared" si="10"/>
        <v>161</v>
      </c>
      <c r="H114" s="120">
        <f t="shared" si="12"/>
        <v>-0.97842474655575773</v>
      </c>
      <c r="I114" s="170">
        <f t="shared" si="13"/>
        <v>32.200000000000003</v>
      </c>
    </row>
    <row r="115" spans="2:9" ht="12" x14ac:dyDescent="0.2">
      <c r="B115" s="65" t="s">
        <v>86</v>
      </c>
      <c r="C115" s="44">
        <v>4193</v>
      </c>
      <c r="D115" s="44">
        <v>5</v>
      </c>
      <c r="E115" s="44">
        <v>128</v>
      </c>
      <c r="F115" s="44">
        <f t="shared" si="9"/>
        <v>-4065</v>
      </c>
      <c r="G115" s="44">
        <f t="shared" si="10"/>
        <v>123</v>
      </c>
      <c r="H115" s="119">
        <f t="shared" si="12"/>
        <v>-0.96947293107560217</v>
      </c>
      <c r="I115" s="169">
        <f t="shared" si="13"/>
        <v>24.6</v>
      </c>
    </row>
    <row r="116" spans="2:9" ht="15" customHeight="1" x14ac:dyDescent="0.2">
      <c r="B116" s="69" t="s">
        <v>249</v>
      </c>
      <c r="C116" s="44">
        <v>12</v>
      </c>
      <c r="D116" s="44">
        <v>0</v>
      </c>
      <c r="E116" s="44">
        <v>0</v>
      </c>
      <c r="F116" s="44">
        <f t="shared" si="9"/>
        <v>-12</v>
      </c>
      <c r="G116" s="44">
        <f t="shared" si="10"/>
        <v>0</v>
      </c>
      <c r="H116" s="119">
        <f t="shared" si="12"/>
        <v>-1</v>
      </c>
      <c r="I116" s="169"/>
    </row>
    <row r="117" spans="2:9" ht="12" x14ac:dyDescent="0.2">
      <c r="B117" s="69" t="s">
        <v>77</v>
      </c>
      <c r="C117" s="44">
        <v>1252</v>
      </c>
      <c r="D117" s="44">
        <v>0</v>
      </c>
      <c r="E117" s="44">
        <v>12</v>
      </c>
      <c r="F117" s="44">
        <f t="shared" si="9"/>
        <v>-1240</v>
      </c>
      <c r="G117" s="44">
        <f t="shared" si="10"/>
        <v>12</v>
      </c>
      <c r="H117" s="119">
        <f t="shared" si="12"/>
        <v>-0.99041533546325877</v>
      </c>
      <c r="I117" s="169"/>
    </row>
    <row r="118" spans="2:9" s="30" customFormat="1" ht="12" x14ac:dyDescent="0.2">
      <c r="B118" s="69" t="s">
        <v>81</v>
      </c>
      <c r="C118" s="44">
        <v>22</v>
      </c>
      <c r="D118" s="44">
        <v>0</v>
      </c>
      <c r="E118" s="44">
        <v>0</v>
      </c>
      <c r="F118" s="44">
        <f t="shared" si="9"/>
        <v>-22</v>
      </c>
      <c r="G118" s="44">
        <f t="shared" si="10"/>
        <v>0</v>
      </c>
      <c r="H118" s="119">
        <f t="shared" si="12"/>
        <v>-1</v>
      </c>
      <c r="I118" s="169"/>
    </row>
    <row r="119" spans="2:9" ht="15" customHeight="1" x14ac:dyDescent="0.2">
      <c r="B119" s="66" t="s">
        <v>245</v>
      </c>
      <c r="C119" s="44">
        <v>2</v>
      </c>
      <c r="D119" s="44">
        <v>0</v>
      </c>
      <c r="E119" s="44">
        <v>0</v>
      </c>
      <c r="F119" s="44">
        <f t="shared" si="9"/>
        <v>-2</v>
      </c>
      <c r="G119" s="44">
        <f t="shared" si="10"/>
        <v>0</v>
      </c>
      <c r="H119" s="119">
        <f t="shared" si="12"/>
        <v>-1</v>
      </c>
      <c r="I119" s="169"/>
    </row>
    <row r="120" spans="2:9" ht="12" x14ac:dyDescent="0.2">
      <c r="B120" s="66" t="s">
        <v>162</v>
      </c>
      <c r="C120" s="44">
        <v>2210</v>
      </c>
      <c r="D120" s="44">
        <v>0</v>
      </c>
      <c r="E120" s="44">
        <v>23</v>
      </c>
      <c r="F120" s="44">
        <f t="shared" si="9"/>
        <v>-2187</v>
      </c>
      <c r="G120" s="44">
        <f t="shared" si="10"/>
        <v>23</v>
      </c>
      <c r="H120" s="119">
        <f t="shared" si="12"/>
        <v>-0.98959276018099551</v>
      </c>
      <c r="I120" s="169"/>
    </row>
    <row r="121" spans="2:9" ht="15" customHeight="1" x14ac:dyDescent="0.2">
      <c r="B121" s="66" t="s">
        <v>163</v>
      </c>
      <c r="C121" s="44">
        <v>3</v>
      </c>
      <c r="D121" s="44">
        <v>0</v>
      </c>
      <c r="E121" s="44">
        <v>3</v>
      </c>
      <c r="F121" s="44">
        <f t="shared" si="9"/>
        <v>0</v>
      </c>
      <c r="G121" s="44">
        <f t="shared" si="10"/>
        <v>3</v>
      </c>
      <c r="H121" s="119">
        <f t="shared" si="12"/>
        <v>0</v>
      </c>
      <c r="I121" s="169"/>
    </row>
    <row r="122" spans="2:9" ht="15" customHeight="1" x14ac:dyDescent="0.2">
      <c r="B122" s="75" t="s">
        <v>193</v>
      </c>
      <c r="C122" s="76">
        <v>1134</v>
      </c>
      <c r="D122" s="76">
        <v>5</v>
      </c>
      <c r="E122" s="76">
        <v>121</v>
      </c>
      <c r="F122" s="76">
        <f t="shared" si="9"/>
        <v>-1013</v>
      </c>
      <c r="G122" s="76">
        <f t="shared" si="10"/>
        <v>116</v>
      </c>
      <c r="H122" s="120">
        <f t="shared" si="12"/>
        <v>-0.89329805996472667</v>
      </c>
      <c r="I122" s="170">
        <f t="shared" si="13"/>
        <v>23.2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0</v>
      </c>
      <c r="F123" s="44">
        <f t="shared" si="9"/>
        <v>0</v>
      </c>
      <c r="G123" s="44">
        <f t="shared" si="10"/>
        <v>0</v>
      </c>
      <c r="H123" s="119"/>
      <c r="I123" s="169"/>
    </row>
    <row r="124" spans="2:9" ht="15" customHeight="1" x14ac:dyDescent="0.2">
      <c r="B124" s="66" t="s">
        <v>73</v>
      </c>
      <c r="C124" s="44">
        <v>1010</v>
      </c>
      <c r="D124" s="44">
        <v>5</v>
      </c>
      <c r="E124" s="44">
        <v>93</v>
      </c>
      <c r="F124" s="44">
        <f t="shared" si="9"/>
        <v>-917</v>
      </c>
      <c r="G124" s="44">
        <f t="shared" si="10"/>
        <v>88</v>
      </c>
      <c r="H124" s="119">
        <f t="shared" si="12"/>
        <v>-0.90792079207920795</v>
      </c>
      <c r="I124" s="169">
        <f t="shared" si="13"/>
        <v>17.600000000000001</v>
      </c>
    </row>
    <row r="125" spans="2:9" ht="15" customHeight="1" x14ac:dyDescent="0.2">
      <c r="B125" s="66" t="s">
        <v>85</v>
      </c>
      <c r="C125" s="44">
        <v>1</v>
      </c>
      <c r="D125" s="44">
        <v>0</v>
      </c>
      <c r="E125" s="44">
        <v>0</v>
      </c>
      <c r="F125" s="44">
        <f t="shared" si="9"/>
        <v>-1</v>
      </c>
      <c r="G125" s="44">
        <f t="shared" si="10"/>
        <v>0</v>
      </c>
      <c r="H125" s="119">
        <f t="shared" si="12"/>
        <v>-1</v>
      </c>
      <c r="I125" s="169"/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9"/>
        <v>0</v>
      </c>
      <c r="G126" s="44">
        <f t="shared" si="10"/>
        <v>0</v>
      </c>
      <c r="H126" s="119"/>
      <c r="I126" s="169"/>
    </row>
    <row r="127" spans="2:9" ht="15" customHeight="1" x14ac:dyDescent="0.2">
      <c r="B127" s="66" t="s">
        <v>165</v>
      </c>
      <c r="C127" s="44">
        <v>0</v>
      </c>
      <c r="D127" s="44">
        <v>0</v>
      </c>
      <c r="E127" s="44">
        <v>0</v>
      </c>
      <c r="F127" s="44">
        <f t="shared" si="9"/>
        <v>0</v>
      </c>
      <c r="G127" s="44">
        <f t="shared" si="10"/>
        <v>0</v>
      </c>
      <c r="H127" s="119"/>
      <c r="I127" s="169"/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9"/>
        <v>0</v>
      </c>
      <c r="G128" s="44">
        <f t="shared" si="10"/>
        <v>0</v>
      </c>
      <c r="H128" s="119"/>
      <c r="I128" s="169"/>
    </row>
    <row r="129" spans="1:9" ht="15" customHeight="1" x14ac:dyDescent="0.2">
      <c r="B129" s="66" t="s">
        <v>75</v>
      </c>
      <c r="C129" s="44">
        <v>122</v>
      </c>
      <c r="D129" s="44">
        <v>0</v>
      </c>
      <c r="E129" s="44">
        <v>21</v>
      </c>
      <c r="F129" s="44">
        <f t="shared" si="9"/>
        <v>-101</v>
      </c>
      <c r="G129" s="44">
        <f t="shared" si="10"/>
        <v>21</v>
      </c>
      <c r="H129" s="119">
        <f t="shared" si="12"/>
        <v>-0.82786885245901642</v>
      </c>
      <c r="I129" s="169"/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9"/>
        <v>0</v>
      </c>
      <c r="G130" s="44">
        <f t="shared" si="10"/>
        <v>0</v>
      </c>
      <c r="H130" s="119"/>
      <c r="I130" s="169"/>
    </row>
    <row r="131" spans="1:9" ht="15" customHeight="1" x14ac:dyDescent="0.2">
      <c r="B131" s="66" t="s">
        <v>166</v>
      </c>
      <c r="C131" s="44">
        <v>0</v>
      </c>
      <c r="D131" s="44">
        <v>0</v>
      </c>
      <c r="E131" s="44">
        <v>0</v>
      </c>
      <c r="F131" s="44">
        <f t="shared" si="9"/>
        <v>0</v>
      </c>
      <c r="G131" s="44">
        <f t="shared" si="10"/>
        <v>0</v>
      </c>
      <c r="H131" s="119"/>
      <c r="I131" s="169"/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9"/>
        <v>0</v>
      </c>
      <c r="G132" s="44">
        <f t="shared" si="10"/>
        <v>0</v>
      </c>
      <c r="H132" s="119"/>
      <c r="I132" s="169"/>
    </row>
    <row r="133" spans="1:9" s="10" customFormat="1" ht="15" customHeight="1" x14ac:dyDescent="0.2">
      <c r="B133" s="66" t="s">
        <v>167</v>
      </c>
      <c r="C133" s="44">
        <v>0</v>
      </c>
      <c r="D133" s="44">
        <v>0</v>
      </c>
      <c r="E133" s="44">
        <v>0</v>
      </c>
      <c r="F133" s="44">
        <f t="shared" si="9"/>
        <v>0</v>
      </c>
      <c r="G133" s="44">
        <f t="shared" si="10"/>
        <v>0</v>
      </c>
      <c r="H133" s="119"/>
      <c r="I133" s="169"/>
    </row>
    <row r="134" spans="1:9" s="10" customFormat="1" ht="15" customHeight="1" x14ac:dyDescent="0.2">
      <c r="B134" s="66" t="s">
        <v>84</v>
      </c>
      <c r="C134" s="44">
        <v>0</v>
      </c>
      <c r="D134" s="44">
        <v>0</v>
      </c>
      <c r="E134" s="44">
        <v>0</v>
      </c>
      <c r="F134" s="44">
        <f t="shared" si="9"/>
        <v>0</v>
      </c>
      <c r="G134" s="44">
        <f t="shared" si="10"/>
        <v>0</v>
      </c>
      <c r="H134" s="119"/>
      <c r="I134" s="169"/>
    </row>
    <row r="135" spans="1:9" s="10" customFormat="1" ht="15" customHeight="1" x14ac:dyDescent="0.2">
      <c r="B135" s="66" t="s">
        <v>168</v>
      </c>
      <c r="C135" s="44">
        <v>0</v>
      </c>
      <c r="D135" s="44">
        <v>0</v>
      </c>
      <c r="E135" s="44">
        <v>0</v>
      </c>
      <c r="F135" s="44">
        <f t="shared" ref="F135:F198" si="15">E135-C135</f>
        <v>0</v>
      </c>
      <c r="G135" s="44">
        <f t="shared" ref="G135:G198" si="16">E135-D135</f>
        <v>0</v>
      </c>
      <c r="H135" s="119"/>
      <c r="I135" s="169"/>
    </row>
    <row r="136" spans="1:9" s="10" customFormat="1" ht="15" customHeight="1" x14ac:dyDescent="0.2">
      <c r="B136" s="66" t="s">
        <v>169</v>
      </c>
      <c r="C136" s="44">
        <v>1</v>
      </c>
      <c r="D136" s="44">
        <v>0</v>
      </c>
      <c r="E136" s="44">
        <v>7</v>
      </c>
      <c r="F136" s="44">
        <f t="shared" si="15"/>
        <v>6</v>
      </c>
      <c r="G136" s="44">
        <f t="shared" si="16"/>
        <v>7</v>
      </c>
      <c r="H136" s="119">
        <f t="shared" si="12"/>
        <v>6</v>
      </c>
      <c r="I136" s="169"/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5"/>
        <v>0</v>
      </c>
      <c r="G137" s="44">
        <f t="shared" si="16"/>
        <v>0</v>
      </c>
      <c r="H137" s="119"/>
      <c r="I137" s="169"/>
    </row>
    <row r="138" spans="1:9" ht="15" customHeight="1" x14ac:dyDescent="0.2">
      <c r="B138" s="75" t="s">
        <v>203</v>
      </c>
      <c r="C138" s="76">
        <v>11026</v>
      </c>
      <c r="D138" s="76">
        <v>95</v>
      </c>
      <c r="E138" s="76">
        <v>3059</v>
      </c>
      <c r="F138" s="76">
        <f t="shared" si="15"/>
        <v>-7967</v>
      </c>
      <c r="G138" s="76">
        <f t="shared" si="16"/>
        <v>2964</v>
      </c>
      <c r="H138" s="120">
        <f t="shared" ref="H138:H201" si="17">E138/C138-1</f>
        <v>-0.72256484672592047</v>
      </c>
      <c r="I138" s="170">
        <f t="shared" ref="I138:I174" si="18">E138/D138-1</f>
        <v>31.200000000000003</v>
      </c>
    </row>
    <row r="139" spans="1:9" ht="15" customHeight="1" x14ac:dyDescent="0.2">
      <c r="A139" s="11"/>
      <c r="B139" s="65" t="s">
        <v>102</v>
      </c>
      <c r="C139" s="44">
        <v>29</v>
      </c>
      <c r="D139" s="44">
        <v>8</v>
      </c>
      <c r="E139" s="44">
        <v>15</v>
      </c>
      <c r="F139" s="44">
        <f t="shared" si="15"/>
        <v>-14</v>
      </c>
      <c r="G139" s="44">
        <f t="shared" si="16"/>
        <v>7</v>
      </c>
      <c r="H139" s="119">
        <f t="shared" si="17"/>
        <v>-0.48275862068965514</v>
      </c>
      <c r="I139" s="169">
        <f t="shared" si="18"/>
        <v>0.875</v>
      </c>
    </row>
    <row r="140" spans="1:9" ht="15" customHeight="1" x14ac:dyDescent="0.2">
      <c r="A140" s="11"/>
      <c r="B140" s="65" t="s">
        <v>103</v>
      </c>
      <c r="C140" s="44">
        <v>30</v>
      </c>
      <c r="D140" s="44">
        <v>0</v>
      </c>
      <c r="E140" s="44">
        <v>41</v>
      </c>
      <c r="F140" s="44">
        <f t="shared" si="15"/>
        <v>11</v>
      </c>
      <c r="G140" s="44">
        <f t="shared" si="16"/>
        <v>41</v>
      </c>
      <c r="H140" s="119">
        <f t="shared" si="17"/>
        <v>0.3666666666666667</v>
      </c>
      <c r="I140" s="169"/>
    </row>
    <row r="141" spans="1:9" s="10" customFormat="1" ht="15" customHeight="1" x14ac:dyDescent="0.2">
      <c r="A141" s="11"/>
      <c r="B141" s="65" t="s">
        <v>251</v>
      </c>
      <c r="C141" s="44">
        <v>2</v>
      </c>
      <c r="D141" s="44">
        <v>0</v>
      </c>
      <c r="E141" s="44">
        <v>3</v>
      </c>
      <c r="F141" s="44">
        <f t="shared" si="15"/>
        <v>1</v>
      </c>
      <c r="G141" s="44">
        <f t="shared" si="16"/>
        <v>3</v>
      </c>
      <c r="H141" s="119">
        <f t="shared" si="17"/>
        <v>0.5</v>
      </c>
      <c r="I141" s="169"/>
    </row>
    <row r="142" spans="1:9" ht="15" customHeight="1" x14ac:dyDescent="0.2">
      <c r="A142" s="11"/>
      <c r="B142" s="65" t="s">
        <v>104</v>
      </c>
      <c r="C142" s="44">
        <v>3381</v>
      </c>
      <c r="D142" s="44">
        <v>11</v>
      </c>
      <c r="E142" s="44">
        <v>1496</v>
      </c>
      <c r="F142" s="44">
        <f t="shared" si="15"/>
        <v>-1885</v>
      </c>
      <c r="G142" s="44">
        <f t="shared" si="16"/>
        <v>1485</v>
      </c>
      <c r="H142" s="119">
        <f t="shared" si="17"/>
        <v>-0.55752735876959481</v>
      </c>
      <c r="I142" s="169">
        <f t="shared" si="18"/>
        <v>135</v>
      </c>
    </row>
    <row r="143" spans="1:9" s="30" customFormat="1" ht="15" customHeight="1" x14ac:dyDescent="0.2">
      <c r="A143" s="11"/>
      <c r="B143" s="65" t="s">
        <v>105</v>
      </c>
      <c r="C143" s="44">
        <v>7158</v>
      </c>
      <c r="D143" s="44">
        <v>76</v>
      </c>
      <c r="E143" s="44">
        <v>1141</v>
      </c>
      <c r="F143" s="44">
        <f t="shared" si="15"/>
        <v>-6017</v>
      </c>
      <c r="G143" s="44">
        <f t="shared" si="16"/>
        <v>1065</v>
      </c>
      <c r="H143" s="119">
        <f t="shared" si="17"/>
        <v>-0.84059793238334723</v>
      </c>
      <c r="I143" s="169">
        <f t="shared" si="18"/>
        <v>14.013157894736842</v>
      </c>
    </row>
    <row r="144" spans="1:9" ht="12.75" x14ac:dyDescent="0.2">
      <c r="A144" s="11"/>
      <c r="B144" s="65" t="s">
        <v>171</v>
      </c>
      <c r="C144" s="44">
        <v>0</v>
      </c>
      <c r="D144" s="44">
        <v>0</v>
      </c>
      <c r="E144" s="44">
        <v>3</v>
      </c>
      <c r="F144" s="44">
        <f t="shared" si="15"/>
        <v>3</v>
      </c>
      <c r="G144" s="44">
        <f t="shared" si="16"/>
        <v>3</v>
      </c>
      <c r="H144" s="119"/>
      <c r="I144" s="169"/>
    </row>
    <row r="145" spans="1:9" ht="12.75" x14ac:dyDescent="0.2">
      <c r="A145" s="11"/>
      <c r="B145" s="68" t="s">
        <v>106</v>
      </c>
      <c r="C145" s="44">
        <v>81</v>
      </c>
      <c r="D145" s="44">
        <v>0</v>
      </c>
      <c r="E145" s="44">
        <v>27</v>
      </c>
      <c r="F145" s="44">
        <f t="shared" si="15"/>
        <v>-54</v>
      </c>
      <c r="G145" s="44">
        <f t="shared" si="16"/>
        <v>27</v>
      </c>
      <c r="H145" s="119">
        <f t="shared" si="17"/>
        <v>-0.66666666666666674</v>
      </c>
      <c r="I145" s="169"/>
    </row>
    <row r="146" spans="1:9" ht="15" customHeight="1" x14ac:dyDescent="0.2">
      <c r="A146" s="11"/>
      <c r="B146" s="65" t="s">
        <v>107</v>
      </c>
      <c r="C146" s="44">
        <v>270</v>
      </c>
      <c r="D146" s="44">
        <v>0</v>
      </c>
      <c r="E146" s="44">
        <v>278</v>
      </c>
      <c r="F146" s="44">
        <f t="shared" si="15"/>
        <v>8</v>
      </c>
      <c r="G146" s="44">
        <f t="shared" si="16"/>
        <v>278</v>
      </c>
      <c r="H146" s="119">
        <f t="shared" si="17"/>
        <v>2.9629629629629672E-2</v>
      </c>
      <c r="I146" s="169"/>
    </row>
    <row r="147" spans="1:9" ht="15" customHeight="1" x14ac:dyDescent="0.2">
      <c r="A147" s="11"/>
      <c r="B147" s="65" t="s">
        <v>108</v>
      </c>
      <c r="C147" s="44">
        <v>75</v>
      </c>
      <c r="D147" s="44">
        <v>0</v>
      </c>
      <c r="E147" s="44">
        <v>55</v>
      </c>
      <c r="F147" s="44">
        <f t="shared" si="15"/>
        <v>-20</v>
      </c>
      <c r="G147" s="44">
        <f t="shared" si="16"/>
        <v>55</v>
      </c>
      <c r="H147" s="119">
        <f t="shared" si="17"/>
        <v>-0.26666666666666672</v>
      </c>
      <c r="I147" s="169"/>
    </row>
    <row r="148" spans="1:9" ht="15" customHeight="1" x14ac:dyDescent="0.2">
      <c r="A148" s="11"/>
      <c r="B148" s="75" t="s">
        <v>204</v>
      </c>
      <c r="C148" s="76">
        <v>2372</v>
      </c>
      <c r="D148" s="76">
        <v>27</v>
      </c>
      <c r="E148" s="76">
        <v>450</v>
      </c>
      <c r="F148" s="76">
        <f t="shared" si="15"/>
        <v>-1922</v>
      </c>
      <c r="G148" s="76">
        <f t="shared" si="16"/>
        <v>423</v>
      </c>
      <c r="H148" s="120">
        <f t="shared" si="17"/>
        <v>-0.8102866779089376</v>
      </c>
      <c r="I148" s="170">
        <f t="shared" si="18"/>
        <v>15.666666666666668</v>
      </c>
    </row>
    <row r="149" spans="1:9" ht="15" customHeight="1" x14ac:dyDescent="0.2">
      <c r="B149" s="68" t="s">
        <v>246</v>
      </c>
      <c r="C149" s="44">
        <v>0</v>
      </c>
      <c r="D149" s="44">
        <v>0</v>
      </c>
      <c r="E149" s="44">
        <v>0</v>
      </c>
      <c r="F149" s="44">
        <f t="shared" si="15"/>
        <v>0</v>
      </c>
      <c r="G149" s="44">
        <f t="shared" si="16"/>
        <v>0</v>
      </c>
      <c r="H149" s="119"/>
      <c r="I149" s="169"/>
    </row>
    <row r="150" spans="1:9" ht="12" x14ac:dyDescent="0.2">
      <c r="B150" s="68" t="s">
        <v>250</v>
      </c>
      <c r="C150" s="44">
        <v>2</v>
      </c>
      <c r="D150" s="44">
        <v>0</v>
      </c>
      <c r="E150" s="44">
        <v>1</v>
      </c>
      <c r="F150" s="44">
        <f t="shared" si="15"/>
        <v>-1</v>
      </c>
      <c r="G150" s="44">
        <f t="shared" si="16"/>
        <v>1</v>
      </c>
      <c r="H150" s="119">
        <f t="shared" si="17"/>
        <v>-0.5</v>
      </c>
      <c r="I150" s="169"/>
    </row>
    <row r="151" spans="1:9" ht="15" customHeight="1" x14ac:dyDescent="0.2">
      <c r="B151" s="68" t="s">
        <v>78</v>
      </c>
      <c r="C151" s="44">
        <v>94</v>
      </c>
      <c r="D151" s="44">
        <v>3</v>
      </c>
      <c r="E151" s="44">
        <v>16</v>
      </c>
      <c r="F151" s="44">
        <f t="shared" si="15"/>
        <v>-78</v>
      </c>
      <c r="G151" s="44">
        <f t="shared" si="16"/>
        <v>13</v>
      </c>
      <c r="H151" s="119">
        <f t="shared" si="17"/>
        <v>-0.82978723404255317</v>
      </c>
      <c r="I151" s="169">
        <f t="shared" si="18"/>
        <v>4.333333333333333</v>
      </c>
    </row>
    <row r="152" spans="1:9" s="30" customFormat="1" ht="15" customHeight="1" x14ac:dyDescent="0.2">
      <c r="B152" s="68" t="s">
        <v>253</v>
      </c>
      <c r="C152" s="44">
        <v>0</v>
      </c>
      <c r="D152" s="44">
        <v>0</v>
      </c>
      <c r="E152" s="44">
        <v>0</v>
      </c>
      <c r="F152" s="44">
        <f t="shared" si="15"/>
        <v>0</v>
      </c>
      <c r="G152" s="44">
        <f t="shared" si="16"/>
        <v>0</v>
      </c>
      <c r="H152" s="119"/>
      <c r="I152" s="169"/>
    </row>
    <row r="153" spans="1:9" ht="12" x14ac:dyDescent="0.2">
      <c r="B153" s="68" t="s">
        <v>79</v>
      </c>
      <c r="C153" s="44">
        <v>164</v>
      </c>
      <c r="D153" s="44">
        <v>0</v>
      </c>
      <c r="E153" s="44">
        <v>9</v>
      </c>
      <c r="F153" s="44">
        <f t="shared" si="15"/>
        <v>-155</v>
      </c>
      <c r="G153" s="44">
        <f t="shared" si="16"/>
        <v>9</v>
      </c>
      <c r="H153" s="119">
        <f t="shared" si="17"/>
        <v>-0.94512195121951215</v>
      </c>
      <c r="I153" s="169"/>
    </row>
    <row r="154" spans="1:9" ht="12" x14ac:dyDescent="0.2">
      <c r="B154" s="68" t="s">
        <v>80</v>
      </c>
      <c r="C154" s="44">
        <v>10</v>
      </c>
      <c r="D154" s="44">
        <v>0</v>
      </c>
      <c r="E154" s="44">
        <v>1</v>
      </c>
      <c r="F154" s="44">
        <f t="shared" si="15"/>
        <v>-9</v>
      </c>
      <c r="G154" s="44">
        <f t="shared" si="16"/>
        <v>1</v>
      </c>
      <c r="H154" s="119">
        <f t="shared" si="17"/>
        <v>-0.9</v>
      </c>
      <c r="I154" s="169"/>
    </row>
    <row r="155" spans="1:9" s="30" customFormat="1" ht="12" x14ac:dyDescent="0.2">
      <c r="B155" s="68" t="s">
        <v>191</v>
      </c>
      <c r="C155" s="44">
        <v>1216</v>
      </c>
      <c r="D155" s="44">
        <v>0</v>
      </c>
      <c r="E155" s="44">
        <v>375</v>
      </c>
      <c r="F155" s="44">
        <f t="shared" si="15"/>
        <v>-841</v>
      </c>
      <c r="G155" s="44">
        <f t="shared" si="16"/>
        <v>375</v>
      </c>
      <c r="H155" s="119">
        <f t="shared" si="17"/>
        <v>-0.69161184210526316</v>
      </c>
      <c r="I155" s="169"/>
    </row>
    <row r="156" spans="1:9" s="30" customFormat="1" ht="12" x14ac:dyDescent="0.2">
      <c r="B156" s="68" t="s">
        <v>82</v>
      </c>
      <c r="C156" s="44">
        <v>206</v>
      </c>
      <c r="D156" s="44">
        <v>0</v>
      </c>
      <c r="E156" s="44">
        <v>9</v>
      </c>
      <c r="F156" s="44">
        <f t="shared" si="15"/>
        <v>-197</v>
      </c>
      <c r="G156" s="44">
        <f t="shared" si="16"/>
        <v>9</v>
      </c>
      <c r="H156" s="119">
        <f t="shared" si="17"/>
        <v>-0.9563106796116505</v>
      </c>
      <c r="I156" s="169"/>
    </row>
    <row r="157" spans="1:9" ht="15" customHeight="1" x14ac:dyDescent="0.2">
      <c r="B157" s="68" t="s">
        <v>83</v>
      </c>
      <c r="C157" s="44">
        <v>599</v>
      </c>
      <c r="D157" s="44">
        <v>23</v>
      </c>
      <c r="E157" s="44">
        <v>32</v>
      </c>
      <c r="F157" s="44">
        <f t="shared" si="15"/>
        <v>-567</v>
      </c>
      <c r="G157" s="44">
        <f t="shared" si="16"/>
        <v>9</v>
      </c>
      <c r="H157" s="119">
        <f t="shared" si="17"/>
        <v>-0.94657762938230383</v>
      </c>
      <c r="I157" s="169">
        <f t="shared" si="18"/>
        <v>0.39130434782608692</v>
      </c>
    </row>
    <row r="158" spans="1:9" ht="15" customHeight="1" x14ac:dyDescent="0.2">
      <c r="B158" s="68" t="s">
        <v>76</v>
      </c>
      <c r="C158" s="44">
        <v>81</v>
      </c>
      <c r="D158" s="44">
        <v>1</v>
      </c>
      <c r="E158" s="44">
        <v>7</v>
      </c>
      <c r="F158" s="44">
        <f t="shared" si="15"/>
        <v>-74</v>
      </c>
      <c r="G158" s="44">
        <f t="shared" si="16"/>
        <v>6</v>
      </c>
      <c r="H158" s="119">
        <f t="shared" si="17"/>
        <v>-0.91358024691358031</v>
      </c>
      <c r="I158" s="169">
        <f t="shared" si="18"/>
        <v>6</v>
      </c>
    </row>
    <row r="159" spans="1:9" ht="15" customHeight="1" x14ac:dyDescent="0.2">
      <c r="B159" s="72" t="s">
        <v>87</v>
      </c>
      <c r="C159" s="47">
        <v>2913</v>
      </c>
      <c r="D159" s="47">
        <v>160</v>
      </c>
      <c r="E159" s="47">
        <v>2140</v>
      </c>
      <c r="F159" s="47">
        <f t="shared" si="15"/>
        <v>-773</v>
      </c>
      <c r="G159" s="47">
        <f t="shared" si="16"/>
        <v>1980</v>
      </c>
      <c r="H159" s="123">
        <f t="shared" si="17"/>
        <v>-0.26536216958462067</v>
      </c>
      <c r="I159" s="173">
        <f t="shared" si="18"/>
        <v>12.375</v>
      </c>
    </row>
    <row r="160" spans="1:9" ht="15" customHeight="1" x14ac:dyDescent="0.2">
      <c r="B160" s="65" t="s">
        <v>89</v>
      </c>
      <c r="C160" s="44">
        <v>99</v>
      </c>
      <c r="D160" s="44">
        <v>0</v>
      </c>
      <c r="E160" s="44">
        <v>23</v>
      </c>
      <c r="F160" s="44">
        <f t="shared" si="15"/>
        <v>-76</v>
      </c>
      <c r="G160" s="44">
        <f t="shared" si="16"/>
        <v>23</v>
      </c>
      <c r="H160" s="119">
        <f t="shared" si="17"/>
        <v>-0.76767676767676774</v>
      </c>
      <c r="I160" s="169"/>
    </row>
    <row r="161" spans="2:9" ht="15" customHeight="1" x14ac:dyDescent="0.2">
      <c r="B161" s="65" t="s">
        <v>90</v>
      </c>
      <c r="C161" s="44">
        <v>338</v>
      </c>
      <c r="D161" s="44">
        <v>1</v>
      </c>
      <c r="E161" s="44">
        <v>291</v>
      </c>
      <c r="F161" s="44">
        <f t="shared" si="15"/>
        <v>-47</v>
      </c>
      <c r="G161" s="44">
        <f t="shared" si="16"/>
        <v>290</v>
      </c>
      <c r="H161" s="119">
        <f t="shared" si="17"/>
        <v>-0.13905325443786987</v>
      </c>
      <c r="I161" s="169">
        <f t="shared" si="18"/>
        <v>290</v>
      </c>
    </row>
    <row r="162" spans="2:9" ht="15" customHeight="1" x14ac:dyDescent="0.2">
      <c r="B162" s="70" t="s">
        <v>91</v>
      </c>
      <c r="C162" s="44">
        <v>83</v>
      </c>
      <c r="D162" s="44">
        <v>0</v>
      </c>
      <c r="E162" s="44">
        <v>28</v>
      </c>
      <c r="F162" s="44">
        <f t="shared" si="15"/>
        <v>-55</v>
      </c>
      <c r="G162" s="44">
        <f t="shared" si="16"/>
        <v>28</v>
      </c>
      <c r="H162" s="119">
        <f t="shared" si="17"/>
        <v>-0.66265060240963858</v>
      </c>
      <c r="I162" s="169"/>
    </row>
    <row r="163" spans="2:9" ht="15" customHeight="1" x14ac:dyDescent="0.2">
      <c r="B163" s="71" t="s">
        <v>93</v>
      </c>
      <c r="C163" s="44">
        <v>328</v>
      </c>
      <c r="D163" s="44">
        <v>0</v>
      </c>
      <c r="E163" s="44">
        <v>351</v>
      </c>
      <c r="F163" s="44">
        <f t="shared" si="15"/>
        <v>23</v>
      </c>
      <c r="G163" s="44">
        <f t="shared" si="16"/>
        <v>351</v>
      </c>
      <c r="H163" s="119">
        <f t="shared" si="17"/>
        <v>7.0121951219512146E-2</v>
      </c>
      <c r="I163" s="169"/>
    </row>
    <row r="164" spans="2:9" ht="15" customHeight="1" x14ac:dyDescent="0.2">
      <c r="B164" s="71" t="s">
        <v>101</v>
      </c>
      <c r="C164" s="44">
        <v>410</v>
      </c>
      <c r="D164" s="44">
        <v>0</v>
      </c>
      <c r="E164" s="44">
        <v>32</v>
      </c>
      <c r="F164" s="44">
        <f t="shared" si="15"/>
        <v>-378</v>
      </c>
      <c r="G164" s="44">
        <f t="shared" si="16"/>
        <v>32</v>
      </c>
      <c r="H164" s="119">
        <f t="shared" si="17"/>
        <v>-0.92195121951219516</v>
      </c>
      <c r="I164" s="169"/>
    </row>
    <row r="165" spans="2:9" ht="15" customHeight="1" x14ac:dyDescent="0.2">
      <c r="B165" s="71" t="s">
        <v>95</v>
      </c>
      <c r="C165" s="44">
        <v>498</v>
      </c>
      <c r="D165" s="44">
        <v>35</v>
      </c>
      <c r="E165" s="44">
        <v>200</v>
      </c>
      <c r="F165" s="44">
        <f t="shared" si="15"/>
        <v>-298</v>
      </c>
      <c r="G165" s="44">
        <f t="shared" si="16"/>
        <v>165</v>
      </c>
      <c r="H165" s="119">
        <f t="shared" si="17"/>
        <v>-0.59839357429718876</v>
      </c>
      <c r="I165" s="169">
        <f t="shared" si="18"/>
        <v>4.7142857142857144</v>
      </c>
    </row>
    <row r="166" spans="2:9" ht="15" customHeight="1" x14ac:dyDescent="0.2">
      <c r="B166" s="64" t="s">
        <v>96</v>
      </c>
      <c r="C166" s="44">
        <v>3</v>
      </c>
      <c r="D166" s="44">
        <v>0</v>
      </c>
      <c r="E166" s="44">
        <v>5</v>
      </c>
      <c r="F166" s="44">
        <f t="shared" si="15"/>
        <v>2</v>
      </c>
      <c r="G166" s="44">
        <f t="shared" si="16"/>
        <v>5</v>
      </c>
      <c r="H166" s="119">
        <f t="shared" si="17"/>
        <v>0.66666666666666674</v>
      </c>
      <c r="I166" s="169"/>
    </row>
    <row r="167" spans="2:9" ht="12" x14ac:dyDescent="0.2">
      <c r="B167" s="64" t="s">
        <v>97</v>
      </c>
      <c r="C167" s="44">
        <v>63</v>
      </c>
      <c r="D167" s="44">
        <v>0</v>
      </c>
      <c r="E167" s="44">
        <v>21</v>
      </c>
      <c r="F167" s="44">
        <f t="shared" si="15"/>
        <v>-42</v>
      </c>
      <c r="G167" s="44">
        <f t="shared" si="16"/>
        <v>21</v>
      </c>
      <c r="H167" s="119">
        <f t="shared" si="17"/>
        <v>-0.66666666666666674</v>
      </c>
      <c r="I167" s="169"/>
    </row>
    <row r="168" spans="2:9" ht="15" customHeight="1" x14ac:dyDescent="0.2">
      <c r="B168" s="64" t="s">
        <v>98</v>
      </c>
      <c r="C168" s="44">
        <v>19</v>
      </c>
      <c r="D168" s="44">
        <v>0</v>
      </c>
      <c r="E168" s="44">
        <v>28</v>
      </c>
      <c r="F168" s="44">
        <f t="shared" si="15"/>
        <v>9</v>
      </c>
      <c r="G168" s="44">
        <f t="shared" si="16"/>
        <v>28</v>
      </c>
      <c r="H168" s="119">
        <f t="shared" si="17"/>
        <v>0.47368421052631571</v>
      </c>
      <c r="I168" s="169"/>
    </row>
    <row r="169" spans="2:9" ht="15" customHeight="1" x14ac:dyDescent="0.2">
      <c r="B169" s="64" t="s">
        <v>94</v>
      </c>
      <c r="C169" s="44">
        <v>85</v>
      </c>
      <c r="D169" s="44">
        <v>3</v>
      </c>
      <c r="E169" s="44">
        <v>142</v>
      </c>
      <c r="F169" s="44">
        <f t="shared" si="15"/>
        <v>57</v>
      </c>
      <c r="G169" s="44">
        <f t="shared" si="16"/>
        <v>139</v>
      </c>
      <c r="H169" s="119">
        <f t="shared" si="17"/>
        <v>0.67058823529411771</v>
      </c>
      <c r="I169" s="169">
        <f t="shared" si="18"/>
        <v>46.333333333333336</v>
      </c>
    </row>
    <row r="170" spans="2:9" ht="15" customHeight="1" x14ac:dyDescent="0.2">
      <c r="B170" s="65" t="s">
        <v>99</v>
      </c>
      <c r="C170" s="44">
        <v>632</v>
      </c>
      <c r="D170" s="44">
        <v>118</v>
      </c>
      <c r="E170" s="44">
        <v>450</v>
      </c>
      <c r="F170" s="44">
        <f t="shared" si="15"/>
        <v>-182</v>
      </c>
      <c r="G170" s="44">
        <f t="shared" si="16"/>
        <v>332</v>
      </c>
      <c r="H170" s="119">
        <f t="shared" si="17"/>
        <v>-0.28797468354430378</v>
      </c>
      <c r="I170" s="169">
        <f t="shared" si="18"/>
        <v>2.8135593220338984</v>
      </c>
    </row>
    <row r="171" spans="2:9" ht="15" customHeight="1" x14ac:dyDescent="0.2">
      <c r="B171" s="64" t="s">
        <v>100</v>
      </c>
      <c r="C171" s="44">
        <v>56</v>
      </c>
      <c r="D171" s="44">
        <v>3</v>
      </c>
      <c r="E171" s="44">
        <v>191</v>
      </c>
      <c r="F171" s="44">
        <f t="shared" si="15"/>
        <v>135</v>
      </c>
      <c r="G171" s="44">
        <f t="shared" si="16"/>
        <v>188</v>
      </c>
      <c r="H171" s="119">
        <f t="shared" si="17"/>
        <v>2.4107142857142856</v>
      </c>
      <c r="I171" s="169">
        <f t="shared" si="18"/>
        <v>62.666666666666664</v>
      </c>
    </row>
    <row r="172" spans="2:9" ht="12" x14ac:dyDescent="0.2">
      <c r="B172" s="65" t="s">
        <v>88</v>
      </c>
      <c r="C172" s="44">
        <v>276</v>
      </c>
      <c r="D172" s="44">
        <v>0</v>
      </c>
      <c r="E172" s="44">
        <v>325</v>
      </c>
      <c r="F172" s="44">
        <f t="shared" si="15"/>
        <v>49</v>
      </c>
      <c r="G172" s="44">
        <f t="shared" si="16"/>
        <v>325</v>
      </c>
      <c r="H172" s="119">
        <f t="shared" si="17"/>
        <v>0.17753623188405787</v>
      </c>
      <c r="I172" s="169"/>
    </row>
    <row r="173" spans="2:9" ht="15" customHeight="1" x14ac:dyDescent="0.2">
      <c r="B173" s="64" t="s">
        <v>92</v>
      </c>
      <c r="C173" s="44">
        <v>23</v>
      </c>
      <c r="D173" s="44">
        <v>0</v>
      </c>
      <c r="E173" s="44">
        <v>53</v>
      </c>
      <c r="F173" s="44">
        <f t="shared" si="15"/>
        <v>30</v>
      </c>
      <c r="G173" s="44">
        <f t="shared" si="16"/>
        <v>53</v>
      </c>
      <c r="H173" s="119">
        <f t="shared" si="17"/>
        <v>1.3043478260869565</v>
      </c>
      <c r="I173" s="169"/>
    </row>
    <row r="174" spans="2:9" ht="15" customHeight="1" x14ac:dyDescent="0.2">
      <c r="B174" s="72" t="s">
        <v>109</v>
      </c>
      <c r="C174" s="45">
        <v>474</v>
      </c>
      <c r="D174" s="45">
        <v>10</v>
      </c>
      <c r="E174" s="45">
        <v>355</v>
      </c>
      <c r="F174" s="45">
        <f t="shared" si="15"/>
        <v>-119</v>
      </c>
      <c r="G174" s="45">
        <f t="shared" si="16"/>
        <v>345</v>
      </c>
      <c r="H174" s="121">
        <f t="shared" si="17"/>
        <v>-0.25105485232067515</v>
      </c>
      <c r="I174" s="171">
        <f t="shared" si="18"/>
        <v>34.5</v>
      </c>
    </row>
    <row r="175" spans="2:9" ht="15" customHeight="1" x14ac:dyDescent="0.2">
      <c r="B175" s="75" t="s">
        <v>110</v>
      </c>
      <c r="C175" s="77">
        <v>93</v>
      </c>
      <c r="D175" s="77">
        <v>0</v>
      </c>
      <c r="E175" s="77">
        <v>48</v>
      </c>
      <c r="F175" s="77">
        <f t="shared" si="15"/>
        <v>-45</v>
      </c>
      <c r="G175" s="77">
        <f t="shared" si="16"/>
        <v>48</v>
      </c>
      <c r="H175" s="120">
        <f t="shared" si="17"/>
        <v>-0.4838709677419355</v>
      </c>
      <c r="I175" s="170"/>
    </row>
    <row r="176" spans="2:9" ht="15" customHeight="1" x14ac:dyDescent="0.2">
      <c r="B176" s="68" t="s">
        <v>172</v>
      </c>
      <c r="C176" s="44">
        <v>2</v>
      </c>
      <c r="D176" s="44">
        <v>0</v>
      </c>
      <c r="E176" s="44">
        <v>5</v>
      </c>
      <c r="F176" s="44">
        <f t="shared" si="15"/>
        <v>3</v>
      </c>
      <c r="G176" s="44">
        <f t="shared" si="16"/>
        <v>5</v>
      </c>
      <c r="H176" s="119">
        <f t="shared" si="17"/>
        <v>1.5</v>
      </c>
      <c r="I176" s="169"/>
    </row>
    <row r="177" spans="2:9" s="9" customFormat="1" ht="15" customHeight="1" x14ac:dyDescent="0.2">
      <c r="B177" s="68" t="s">
        <v>205</v>
      </c>
      <c r="C177" s="44">
        <v>7</v>
      </c>
      <c r="D177" s="44">
        <v>0</v>
      </c>
      <c r="E177" s="44">
        <v>10</v>
      </c>
      <c r="F177" s="44">
        <f t="shared" si="15"/>
        <v>3</v>
      </c>
      <c r="G177" s="44">
        <f t="shared" si="16"/>
        <v>10</v>
      </c>
      <c r="H177" s="119">
        <f t="shared" si="17"/>
        <v>0.4285714285714286</v>
      </c>
      <c r="I177" s="169"/>
    </row>
    <row r="178" spans="2:9" ht="15" customHeight="1" x14ac:dyDescent="0.2">
      <c r="B178" s="68" t="s">
        <v>173</v>
      </c>
      <c r="C178" s="44">
        <v>0</v>
      </c>
      <c r="D178" s="44">
        <v>0</v>
      </c>
      <c r="E178" s="44">
        <v>0</v>
      </c>
      <c r="F178" s="44">
        <f t="shared" si="15"/>
        <v>0</v>
      </c>
      <c r="G178" s="44">
        <f t="shared" si="16"/>
        <v>0</v>
      </c>
      <c r="H178" s="119"/>
      <c r="I178" s="169"/>
    </row>
    <row r="179" spans="2:9" ht="15" customHeight="1" x14ac:dyDescent="0.2">
      <c r="B179" s="68" t="s">
        <v>112</v>
      </c>
      <c r="C179" s="44">
        <v>1</v>
      </c>
      <c r="D179" s="44">
        <v>0</v>
      </c>
      <c r="E179" s="44">
        <v>0</v>
      </c>
      <c r="F179" s="44">
        <f t="shared" si="15"/>
        <v>-1</v>
      </c>
      <c r="G179" s="44">
        <f t="shared" si="16"/>
        <v>0</v>
      </c>
      <c r="H179" s="119">
        <f t="shared" si="17"/>
        <v>-1</v>
      </c>
      <c r="I179" s="169"/>
    </row>
    <row r="180" spans="2:9" ht="15" customHeight="1" x14ac:dyDescent="0.2">
      <c r="B180" s="68" t="s">
        <v>111</v>
      </c>
      <c r="C180" s="44">
        <v>10</v>
      </c>
      <c r="D180" s="44">
        <v>0</v>
      </c>
      <c r="E180" s="44">
        <v>3</v>
      </c>
      <c r="F180" s="44">
        <f t="shared" si="15"/>
        <v>-7</v>
      </c>
      <c r="G180" s="44">
        <f t="shared" si="16"/>
        <v>3</v>
      </c>
      <c r="H180" s="119">
        <f t="shared" si="17"/>
        <v>-0.7</v>
      </c>
      <c r="I180" s="169"/>
    </row>
    <row r="181" spans="2:9" ht="15" customHeight="1" x14ac:dyDescent="0.2">
      <c r="B181" s="68" t="s">
        <v>115</v>
      </c>
      <c r="C181" s="44">
        <v>25</v>
      </c>
      <c r="D181" s="44">
        <v>0</v>
      </c>
      <c r="E181" s="44">
        <v>7</v>
      </c>
      <c r="F181" s="44">
        <f t="shared" si="15"/>
        <v>-18</v>
      </c>
      <c r="G181" s="44">
        <f t="shared" si="16"/>
        <v>7</v>
      </c>
      <c r="H181" s="119">
        <f t="shared" si="17"/>
        <v>-0.72</v>
      </c>
      <c r="I181" s="169"/>
    </row>
    <row r="182" spans="2:9" ht="15" customHeight="1" x14ac:dyDescent="0.2">
      <c r="B182" s="68" t="s">
        <v>116</v>
      </c>
      <c r="C182" s="44">
        <v>0</v>
      </c>
      <c r="D182" s="44">
        <v>0</v>
      </c>
      <c r="E182" s="44">
        <v>0</v>
      </c>
      <c r="F182" s="44">
        <f t="shared" si="15"/>
        <v>0</v>
      </c>
      <c r="G182" s="44">
        <f t="shared" si="16"/>
        <v>0</v>
      </c>
      <c r="H182" s="119"/>
      <c r="I182" s="169"/>
    </row>
    <row r="183" spans="2:9" ht="15" customHeight="1" x14ac:dyDescent="0.2">
      <c r="B183" s="68" t="s">
        <v>174</v>
      </c>
      <c r="C183" s="44">
        <v>1</v>
      </c>
      <c r="D183" s="44">
        <v>0</v>
      </c>
      <c r="E183" s="44">
        <v>0</v>
      </c>
      <c r="F183" s="44">
        <f t="shared" si="15"/>
        <v>-1</v>
      </c>
      <c r="G183" s="44">
        <f t="shared" si="16"/>
        <v>0</v>
      </c>
      <c r="H183" s="119">
        <f t="shared" si="17"/>
        <v>-1</v>
      </c>
      <c r="I183" s="169"/>
    </row>
    <row r="184" spans="2:9" ht="15" customHeight="1" x14ac:dyDescent="0.2">
      <c r="B184" s="68" t="s">
        <v>214</v>
      </c>
      <c r="C184" s="44">
        <v>8</v>
      </c>
      <c r="D184" s="44">
        <v>0</v>
      </c>
      <c r="E184" s="44">
        <v>10</v>
      </c>
      <c r="F184" s="44">
        <f t="shared" si="15"/>
        <v>2</v>
      </c>
      <c r="G184" s="44">
        <f t="shared" si="16"/>
        <v>10</v>
      </c>
      <c r="H184" s="119">
        <f t="shared" si="17"/>
        <v>0.25</v>
      </c>
      <c r="I184" s="169"/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5"/>
        <v>0</v>
      </c>
      <c r="G185" s="44">
        <f t="shared" si="16"/>
        <v>0</v>
      </c>
      <c r="H185" s="119"/>
      <c r="I185" s="169"/>
    </row>
    <row r="186" spans="2:9" ht="15" customHeight="1" x14ac:dyDescent="0.2">
      <c r="B186" s="68" t="s">
        <v>176</v>
      </c>
      <c r="C186" s="44">
        <v>1</v>
      </c>
      <c r="D186" s="44">
        <v>0</v>
      </c>
      <c r="E186" s="44">
        <v>0</v>
      </c>
      <c r="F186" s="44">
        <f t="shared" si="15"/>
        <v>-1</v>
      </c>
      <c r="G186" s="44">
        <f t="shared" si="16"/>
        <v>0</v>
      </c>
      <c r="H186" s="119">
        <f t="shared" si="17"/>
        <v>-1</v>
      </c>
      <c r="I186" s="169"/>
    </row>
    <row r="187" spans="2:9" ht="12.75" customHeight="1" x14ac:dyDescent="0.2">
      <c r="B187" s="68" t="s">
        <v>177</v>
      </c>
      <c r="C187" s="44">
        <v>1</v>
      </c>
      <c r="D187" s="44">
        <v>0</v>
      </c>
      <c r="E187" s="44">
        <v>0</v>
      </c>
      <c r="F187" s="44">
        <f t="shared" si="15"/>
        <v>-1</v>
      </c>
      <c r="G187" s="44">
        <f t="shared" si="16"/>
        <v>0</v>
      </c>
      <c r="H187" s="119">
        <f t="shared" si="17"/>
        <v>-1</v>
      </c>
      <c r="I187" s="169"/>
    </row>
    <row r="188" spans="2:9" ht="12" x14ac:dyDescent="0.2">
      <c r="B188" s="68" t="s">
        <v>178</v>
      </c>
      <c r="C188" s="44">
        <v>0</v>
      </c>
      <c r="D188" s="44">
        <v>0</v>
      </c>
      <c r="E188" s="44">
        <v>0</v>
      </c>
      <c r="F188" s="44">
        <f t="shared" si="15"/>
        <v>0</v>
      </c>
      <c r="G188" s="44">
        <f t="shared" si="16"/>
        <v>0</v>
      </c>
      <c r="H188" s="119"/>
      <c r="I188" s="169"/>
    </row>
    <row r="189" spans="2:9" ht="15" customHeight="1" x14ac:dyDescent="0.2">
      <c r="B189" s="68" t="s">
        <v>117</v>
      </c>
      <c r="C189" s="44">
        <v>0</v>
      </c>
      <c r="D189" s="44">
        <v>0</v>
      </c>
      <c r="E189" s="44">
        <v>1</v>
      </c>
      <c r="F189" s="44">
        <f t="shared" si="15"/>
        <v>1</v>
      </c>
      <c r="G189" s="44">
        <f t="shared" si="16"/>
        <v>1</v>
      </c>
      <c r="H189" s="119"/>
      <c r="I189" s="169"/>
    </row>
    <row r="190" spans="2:9" ht="15" customHeight="1" x14ac:dyDescent="0.2">
      <c r="B190" s="68" t="s">
        <v>179</v>
      </c>
      <c r="C190" s="44">
        <v>12</v>
      </c>
      <c r="D190" s="44">
        <v>0</v>
      </c>
      <c r="E190" s="44">
        <v>7</v>
      </c>
      <c r="F190" s="44">
        <f t="shared" si="15"/>
        <v>-5</v>
      </c>
      <c r="G190" s="44">
        <f t="shared" si="16"/>
        <v>7</v>
      </c>
      <c r="H190" s="119">
        <f t="shared" si="17"/>
        <v>-0.41666666666666663</v>
      </c>
      <c r="I190" s="169"/>
    </row>
    <row r="191" spans="2:9" ht="15" customHeight="1" x14ac:dyDescent="0.2">
      <c r="B191" s="68" t="s">
        <v>118</v>
      </c>
      <c r="C191" s="44">
        <v>3</v>
      </c>
      <c r="D191" s="44">
        <v>0</v>
      </c>
      <c r="E191" s="44">
        <v>1</v>
      </c>
      <c r="F191" s="44">
        <f t="shared" si="15"/>
        <v>-2</v>
      </c>
      <c r="G191" s="44">
        <f t="shared" si="16"/>
        <v>1</v>
      </c>
      <c r="H191" s="119">
        <f t="shared" si="17"/>
        <v>-0.66666666666666674</v>
      </c>
      <c r="I191" s="169"/>
    </row>
    <row r="192" spans="2:9" ht="12" x14ac:dyDescent="0.2">
      <c r="B192" s="68" t="s">
        <v>119</v>
      </c>
      <c r="C192" s="44">
        <v>9</v>
      </c>
      <c r="D192" s="44">
        <v>0</v>
      </c>
      <c r="E192" s="44">
        <v>1</v>
      </c>
      <c r="F192" s="44">
        <f t="shared" si="15"/>
        <v>-8</v>
      </c>
      <c r="G192" s="44">
        <f t="shared" si="16"/>
        <v>1</v>
      </c>
      <c r="H192" s="119">
        <f t="shared" si="17"/>
        <v>-0.88888888888888884</v>
      </c>
      <c r="I192" s="169"/>
    </row>
    <row r="193" spans="1:9" ht="15" customHeight="1" x14ac:dyDescent="0.2">
      <c r="B193" s="68" t="s">
        <v>113</v>
      </c>
      <c r="C193" s="44">
        <v>0</v>
      </c>
      <c r="D193" s="44">
        <v>0</v>
      </c>
      <c r="E193" s="44">
        <v>0</v>
      </c>
      <c r="F193" s="44">
        <f t="shared" si="15"/>
        <v>0</v>
      </c>
      <c r="G193" s="44">
        <f t="shared" si="16"/>
        <v>0</v>
      </c>
      <c r="H193" s="119"/>
      <c r="I193" s="169"/>
    </row>
    <row r="194" spans="1:9" ht="15" customHeight="1" x14ac:dyDescent="0.2">
      <c r="B194" s="68" t="s">
        <v>114</v>
      </c>
      <c r="C194" s="44">
        <v>13</v>
      </c>
      <c r="D194" s="44">
        <v>0</v>
      </c>
      <c r="E194" s="44">
        <v>3</v>
      </c>
      <c r="F194" s="44">
        <f t="shared" si="15"/>
        <v>-10</v>
      </c>
      <c r="G194" s="44">
        <f t="shared" si="16"/>
        <v>3</v>
      </c>
      <c r="H194" s="119">
        <f t="shared" si="17"/>
        <v>-0.76923076923076916</v>
      </c>
      <c r="I194" s="169"/>
    </row>
    <row r="195" spans="1:9" ht="15" customHeight="1" x14ac:dyDescent="0.2">
      <c r="B195" s="75" t="s">
        <v>127</v>
      </c>
      <c r="C195" s="48">
        <v>94</v>
      </c>
      <c r="D195" s="48">
        <v>0</v>
      </c>
      <c r="E195" s="48">
        <v>57</v>
      </c>
      <c r="F195" s="48">
        <f t="shared" si="15"/>
        <v>-37</v>
      </c>
      <c r="G195" s="48">
        <f t="shared" si="16"/>
        <v>57</v>
      </c>
      <c r="H195" s="122">
        <f t="shared" si="17"/>
        <v>-0.3936170212765957</v>
      </c>
      <c r="I195" s="172"/>
    </row>
    <row r="196" spans="1:9" ht="15" customHeight="1" x14ac:dyDescent="0.2">
      <c r="A196" s="11"/>
      <c r="B196" s="65" t="s">
        <v>200</v>
      </c>
      <c r="C196" s="44">
        <v>2</v>
      </c>
      <c r="D196" s="44">
        <v>0</v>
      </c>
      <c r="E196" s="44">
        <v>0</v>
      </c>
      <c r="F196" s="44">
        <f t="shared" si="15"/>
        <v>-2</v>
      </c>
      <c r="G196" s="44">
        <f t="shared" si="16"/>
        <v>0</v>
      </c>
      <c r="H196" s="119">
        <f t="shared" si="17"/>
        <v>-1</v>
      </c>
      <c r="I196" s="169"/>
    </row>
    <row r="197" spans="1:9" ht="15" customHeight="1" x14ac:dyDescent="0.2">
      <c r="A197" s="11"/>
      <c r="B197" s="67" t="s">
        <v>197</v>
      </c>
      <c r="C197" s="44">
        <v>0</v>
      </c>
      <c r="D197" s="44">
        <v>0</v>
      </c>
      <c r="E197" s="44">
        <v>1</v>
      </c>
      <c r="F197" s="44">
        <f t="shared" si="15"/>
        <v>1</v>
      </c>
      <c r="G197" s="44">
        <f t="shared" si="16"/>
        <v>1</v>
      </c>
      <c r="H197" s="119"/>
      <c r="I197" s="169"/>
    </row>
    <row r="198" spans="1:9" ht="15" customHeight="1" x14ac:dyDescent="0.2">
      <c r="A198" s="11"/>
      <c r="B198" s="68" t="s">
        <v>122</v>
      </c>
      <c r="C198" s="44">
        <v>0</v>
      </c>
      <c r="D198" s="44">
        <v>0</v>
      </c>
      <c r="E198" s="44">
        <v>0</v>
      </c>
      <c r="F198" s="44">
        <f t="shared" si="15"/>
        <v>0</v>
      </c>
      <c r="G198" s="44">
        <f t="shared" si="16"/>
        <v>0</v>
      </c>
      <c r="H198" s="119"/>
      <c r="I198" s="169"/>
    </row>
    <row r="199" spans="1:9" ht="15" customHeight="1" x14ac:dyDescent="0.2">
      <c r="A199" s="11"/>
      <c r="B199" s="68" t="s">
        <v>180</v>
      </c>
      <c r="C199" s="44">
        <v>0</v>
      </c>
      <c r="D199" s="44">
        <v>0</v>
      </c>
      <c r="E199" s="44">
        <v>0</v>
      </c>
      <c r="F199" s="44">
        <f t="shared" ref="F199:F234" si="19">E199-C199</f>
        <v>0</v>
      </c>
      <c r="G199" s="44">
        <f t="shared" ref="G199:G234" si="20">E199-D199</f>
        <v>0</v>
      </c>
      <c r="H199" s="119"/>
      <c r="I199" s="169"/>
    </row>
    <row r="200" spans="1:9" ht="15" customHeight="1" x14ac:dyDescent="0.2">
      <c r="A200" s="11"/>
      <c r="B200" s="68" t="s">
        <v>201</v>
      </c>
      <c r="C200" s="44">
        <v>1</v>
      </c>
      <c r="D200" s="44">
        <v>0</v>
      </c>
      <c r="E200" s="44">
        <v>0</v>
      </c>
      <c r="F200" s="44">
        <f t="shared" si="19"/>
        <v>-1</v>
      </c>
      <c r="G200" s="44">
        <f t="shared" si="20"/>
        <v>0</v>
      </c>
      <c r="H200" s="119">
        <f t="shared" si="17"/>
        <v>-1</v>
      </c>
      <c r="I200" s="169"/>
    </row>
    <row r="201" spans="1:9" ht="15" customHeight="1" x14ac:dyDescent="0.2">
      <c r="A201" s="11"/>
      <c r="B201" s="68" t="s">
        <v>120</v>
      </c>
      <c r="C201" s="44">
        <v>12</v>
      </c>
      <c r="D201" s="44">
        <v>0</v>
      </c>
      <c r="E201" s="44">
        <v>1</v>
      </c>
      <c r="F201" s="44">
        <f t="shared" si="19"/>
        <v>-11</v>
      </c>
      <c r="G201" s="44">
        <f t="shared" si="20"/>
        <v>1</v>
      </c>
      <c r="H201" s="119">
        <f t="shared" si="17"/>
        <v>-0.91666666666666663</v>
      </c>
      <c r="I201" s="169"/>
    </row>
    <row r="202" spans="1:9" ht="15" customHeight="1" x14ac:dyDescent="0.2">
      <c r="A202" s="11"/>
      <c r="B202" s="68" t="s">
        <v>121</v>
      </c>
      <c r="C202" s="44">
        <v>1</v>
      </c>
      <c r="D202" s="44">
        <v>0</v>
      </c>
      <c r="E202" s="44">
        <v>1</v>
      </c>
      <c r="F202" s="44">
        <f t="shared" si="19"/>
        <v>0</v>
      </c>
      <c r="G202" s="44">
        <f t="shared" si="20"/>
        <v>1</v>
      </c>
      <c r="H202" s="119">
        <f t="shared" ref="H202:H211" si="21">E202/C202-1</f>
        <v>0</v>
      </c>
      <c r="I202" s="169"/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0</v>
      </c>
      <c r="F203" s="44">
        <f t="shared" si="19"/>
        <v>0</v>
      </c>
      <c r="G203" s="44">
        <f t="shared" si="20"/>
        <v>0</v>
      </c>
      <c r="H203" s="119"/>
      <c r="I203" s="169"/>
    </row>
    <row r="204" spans="1:9" ht="15" customHeight="1" x14ac:dyDescent="0.2">
      <c r="A204" s="11"/>
      <c r="B204" s="64" t="s">
        <v>138</v>
      </c>
      <c r="C204" s="44">
        <v>3</v>
      </c>
      <c r="D204" s="44">
        <v>0</v>
      </c>
      <c r="E204" s="44">
        <v>0</v>
      </c>
      <c r="F204" s="44">
        <f t="shared" si="19"/>
        <v>-3</v>
      </c>
      <c r="G204" s="44">
        <f t="shared" si="20"/>
        <v>0</v>
      </c>
      <c r="H204" s="119">
        <f t="shared" si="21"/>
        <v>-1</v>
      </c>
      <c r="I204" s="169"/>
    </row>
    <row r="205" spans="1:9" ht="15" customHeight="1" x14ac:dyDescent="0.2">
      <c r="A205" s="11"/>
      <c r="B205" s="68" t="s">
        <v>123</v>
      </c>
      <c r="C205" s="44">
        <v>2</v>
      </c>
      <c r="D205" s="44">
        <v>0</v>
      </c>
      <c r="E205" s="44">
        <v>5</v>
      </c>
      <c r="F205" s="44">
        <f t="shared" si="19"/>
        <v>3</v>
      </c>
      <c r="G205" s="44">
        <f t="shared" si="20"/>
        <v>5</v>
      </c>
      <c r="H205" s="119">
        <f t="shared" si="21"/>
        <v>1.5</v>
      </c>
      <c r="I205" s="169"/>
    </row>
    <row r="206" spans="1:9" ht="15" customHeight="1" x14ac:dyDescent="0.2">
      <c r="A206" s="11"/>
      <c r="B206" s="68" t="s">
        <v>182</v>
      </c>
      <c r="C206" s="44">
        <v>2</v>
      </c>
      <c r="D206" s="44">
        <v>0</v>
      </c>
      <c r="E206" s="44">
        <v>3</v>
      </c>
      <c r="F206" s="44">
        <f t="shared" si="19"/>
        <v>1</v>
      </c>
      <c r="G206" s="44">
        <f t="shared" si="20"/>
        <v>3</v>
      </c>
      <c r="H206" s="119">
        <f t="shared" si="21"/>
        <v>0.5</v>
      </c>
      <c r="I206" s="169"/>
    </row>
    <row r="207" spans="1:9" ht="15" customHeight="1" x14ac:dyDescent="0.2">
      <c r="A207" s="11"/>
      <c r="B207" s="68" t="s">
        <v>183</v>
      </c>
      <c r="C207" s="44">
        <v>2</v>
      </c>
      <c r="D207" s="44">
        <v>0</v>
      </c>
      <c r="E207" s="44">
        <v>0</v>
      </c>
      <c r="F207" s="44">
        <f t="shared" si="19"/>
        <v>-2</v>
      </c>
      <c r="G207" s="44">
        <f t="shared" si="20"/>
        <v>0</v>
      </c>
      <c r="H207" s="119">
        <f t="shared" si="21"/>
        <v>-1</v>
      </c>
      <c r="I207" s="169"/>
    </row>
    <row r="208" spans="1:9" ht="15" customHeight="1" x14ac:dyDescent="0.2">
      <c r="A208" s="11"/>
      <c r="B208" s="68" t="s">
        <v>124</v>
      </c>
      <c r="C208" s="44">
        <v>65</v>
      </c>
      <c r="D208" s="44">
        <v>0</v>
      </c>
      <c r="E208" s="44">
        <v>45</v>
      </c>
      <c r="F208" s="44">
        <f t="shared" si="19"/>
        <v>-20</v>
      </c>
      <c r="G208" s="44">
        <f t="shared" si="20"/>
        <v>45</v>
      </c>
      <c r="H208" s="119">
        <f t="shared" si="21"/>
        <v>-0.30769230769230771</v>
      </c>
      <c r="I208" s="169"/>
    </row>
    <row r="209" spans="1:9" ht="15" customHeight="1" x14ac:dyDescent="0.2">
      <c r="A209" s="11"/>
      <c r="B209" s="68" t="s">
        <v>125</v>
      </c>
      <c r="C209" s="44">
        <v>3</v>
      </c>
      <c r="D209" s="44">
        <v>0</v>
      </c>
      <c r="E209" s="44">
        <v>0</v>
      </c>
      <c r="F209" s="44">
        <f t="shared" si="19"/>
        <v>-3</v>
      </c>
      <c r="G209" s="44">
        <f t="shared" si="20"/>
        <v>0</v>
      </c>
      <c r="H209" s="119">
        <f t="shared" si="21"/>
        <v>-1</v>
      </c>
      <c r="I209" s="169"/>
    </row>
    <row r="210" spans="1:9" ht="15" customHeight="1" x14ac:dyDescent="0.2">
      <c r="A210" s="11"/>
      <c r="B210" s="68" t="s">
        <v>184</v>
      </c>
      <c r="C210" s="44">
        <v>0</v>
      </c>
      <c r="D210" s="44">
        <v>0</v>
      </c>
      <c r="E210" s="44">
        <v>0</v>
      </c>
      <c r="F210" s="44">
        <f t="shared" si="19"/>
        <v>0</v>
      </c>
      <c r="G210" s="44">
        <f t="shared" si="20"/>
        <v>0</v>
      </c>
      <c r="H210" s="119"/>
      <c r="I210" s="169"/>
    </row>
    <row r="211" spans="1:9" ht="15" customHeight="1" x14ac:dyDescent="0.2">
      <c r="A211" s="11"/>
      <c r="B211" s="68" t="s">
        <v>126</v>
      </c>
      <c r="C211" s="44">
        <v>1</v>
      </c>
      <c r="D211" s="44">
        <v>0</v>
      </c>
      <c r="E211" s="44">
        <v>1</v>
      </c>
      <c r="F211" s="44">
        <f t="shared" si="19"/>
        <v>0</v>
      </c>
      <c r="G211" s="44">
        <f t="shared" si="20"/>
        <v>1</v>
      </c>
      <c r="H211" s="119">
        <f t="shared" si="21"/>
        <v>0</v>
      </c>
      <c r="I211" s="169"/>
    </row>
    <row r="212" spans="1:9" ht="15" customHeight="1" x14ac:dyDescent="0.2">
      <c r="B212" s="75" t="s">
        <v>128</v>
      </c>
      <c r="C212" s="48">
        <v>182</v>
      </c>
      <c r="D212" s="48">
        <v>8</v>
      </c>
      <c r="E212" s="48">
        <v>115</v>
      </c>
      <c r="F212" s="48">
        <f t="shared" si="19"/>
        <v>-67</v>
      </c>
      <c r="G212" s="48">
        <f t="shared" si="20"/>
        <v>107</v>
      </c>
      <c r="H212" s="122">
        <f t="shared" ref="H212:H234" si="22">E212/C212-1</f>
        <v>-0.36813186813186816</v>
      </c>
      <c r="I212" s="172"/>
    </row>
    <row r="213" spans="1:9" ht="13.5" customHeight="1" x14ac:dyDescent="0.2">
      <c r="B213" s="68" t="s">
        <v>185</v>
      </c>
      <c r="C213" s="44">
        <v>2</v>
      </c>
      <c r="D213" s="44">
        <v>0</v>
      </c>
      <c r="E213" s="44">
        <v>1</v>
      </c>
      <c r="F213" s="44">
        <f t="shared" si="19"/>
        <v>-1</v>
      </c>
      <c r="G213" s="44">
        <f t="shared" si="20"/>
        <v>1</v>
      </c>
      <c r="H213" s="119">
        <f t="shared" si="22"/>
        <v>-0.5</v>
      </c>
      <c r="I213" s="169"/>
    </row>
    <row r="214" spans="1:9" ht="15" customHeight="1" x14ac:dyDescent="0.2">
      <c r="A214" s="11"/>
      <c r="B214" s="67" t="s">
        <v>186</v>
      </c>
      <c r="C214" s="44">
        <v>1</v>
      </c>
      <c r="D214" s="44">
        <v>0</v>
      </c>
      <c r="E214" s="44">
        <v>0</v>
      </c>
      <c r="F214" s="44">
        <f t="shared" si="19"/>
        <v>-1</v>
      </c>
      <c r="G214" s="44">
        <f t="shared" si="20"/>
        <v>0</v>
      </c>
      <c r="H214" s="119">
        <f t="shared" si="22"/>
        <v>-1</v>
      </c>
      <c r="I214" s="169"/>
    </row>
    <row r="215" spans="1:9" ht="15" customHeight="1" x14ac:dyDescent="0.2">
      <c r="A215" s="11"/>
      <c r="B215" s="68" t="s">
        <v>187</v>
      </c>
      <c r="C215" s="44">
        <v>1</v>
      </c>
      <c r="D215" s="44">
        <v>0</v>
      </c>
      <c r="E215" s="44">
        <v>2</v>
      </c>
      <c r="F215" s="44">
        <f t="shared" si="19"/>
        <v>1</v>
      </c>
      <c r="G215" s="44">
        <f t="shared" si="20"/>
        <v>2</v>
      </c>
      <c r="H215" s="119">
        <f t="shared" si="22"/>
        <v>1</v>
      </c>
      <c r="I215" s="169"/>
    </row>
    <row r="216" spans="1:9" ht="15" customHeight="1" x14ac:dyDescent="0.2">
      <c r="A216" s="11"/>
      <c r="B216" s="68" t="s">
        <v>128</v>
      </c>
      <c r="C216" s="44">
        <v>178</v>
      </c>
      <c r="D216" s="44">
        <v>8</v>
      </c>
      <c r="E216" s="44">
        <v>112</v>
      </c>
      <c r="F216" s="44">
        <f t="shared" si="19"/>
        <v>-66</v>
      </c>
      <c r="G216" s="44">
        <f t="shared" si="20"/>
        <v>104</v>
      </c>
      <c r="H216" s="119">
        <f t="shared" si="22"/>
        <v>-0.3707865168539326</v>
      </c>
      <c r="I216" s="169">
        <f t="shared" ref="I213:I217" si="23">E216/D216-1</f>
        <v>13</v>
      </c>
    </row>
    <row r="217" spans="1:9" s="30" customFormat="1" ht="15" customHeight="1" x14ac:dyDescent="0.2">
      <c r="A217" s="11"/>
      <c r="B217" s="68" t="s">
        <v>254</v>
      </c>
      <c r="C217" s="44">
        <v>0</v>
      </c>
      <c r="D217" s="44">
        <v>0</v>
      </c>
      <c r="E217" s="44">
        <v>0</v>
      </c>
      <c r="F217" s="44">
        <f t="shared" si="19"/>
        <v>0</v>
      </c>
      <c r="G217" s="44">
        <f t="shared" si="20"/>
        <v>0</v>
      </c>
      <c r="H217" s="119"/>
      <c r="I217" s="169"/>
    </row>
    <row r="218" spans="1:9" x14ac:dyDescent="0.2">
      <c r="B218" s="75" t="s">
        <v>129</v>
      </c>
      <c r="C218" s="48">
        <v>98</v>
      </c>
      <c r="D218" s="48">
        <v>2</v>
      </c>
      <c r="E218" s="48">
        <v>133</v>
      </c>
      <c r="F218" s="48">
        <f t="shared" si="19"/>
        <v>35</v>
      </c>
      <c r="G218" s="48">
        <f t="shared" si="20"/>
        <v>131</v>
      </c>
      <c r="H218" s="122">
        <f t="shared" si="22"/>
        <v>0.35714285714285721</v>
      </c>
      <c r="I218" s="172">
        <f t="shared" ref="I218:I234" si="24">E218/D218-1</f>
        <v>65.5</v>
      </c>
    </row>
    <row r="219" spans="1:9" ht="15" customHeight="1" x14ac:dyDescent="0.2">
      <c r="B219" s="64" t="s">
        <v>130</v>
      </c>
      <c r="C219" s="44">
        <v>10</v>
      </c>
      <c r="D219" s="44">
        <v>0</v>
      </c>
      <c r="E219" s="44">
        <v>48</v>
      </c>
      <c r="F219" s="44">
        <f t="shared" si="19"/>
        <v>38</v>
      </c>
      <c r="G219" s="44">
        <f t="shared" si="20"/>
        <v>48</v>
      </c>
      <c r="H219" s="119">
        <f t="shared" si="22"/>
        <v>3.8</v>
      </c>
      <c r="I219" s="169"/>
    </row>
    <row r="220" spans="1:9" ht="15" customHeight="1" x14ac:dyDescent="0.2">
      <c r="B220" s="64" t="s">
        <v>131</v>
      </c>
      <c r="C220" s="44">
        <v>37</v>
      </c>
      <c r="D220" s="44">
        <v>0</v>
      </c>
      <c r="E220" s="44">
        <v>33</v>
      </c>
      <c r="F220" s="44">
        <f t="shared" si="19"/>
        <v>-4</v>
      </c>
      <c r="G220" s="44">
        <f t="shared" si="20"/>
        <v>33</v>
      </c>
      <c r="H220" s="119">
        <f t="shared" si="22"/>
        <v>-0.10810810810810811</v>
      </c>
      <c r="I220" s="169"/>
    </row>
    <row r="221" spans="1:9" ht="15" customHeight="1" x14ac:dyDescent="0.2">
      <c r="B221" s="64" t="s">
        <v>132</v>
      </c>
      <c r="C221" s="44">
        <v>26</v>
      </c>
      <c r="D221" s="44">
        <v>2</v>
      </c>
      <c r="E221" s="44">
        <v>30</v>
      </c>
      <c r="F221" s="44">
        <f t="shared" si="19"/>
        <v>4</v>
      </c>
      <c r="G221" s="44">
        <f t="shared" si="20"/>
        <v>28</v>
      </c>
      <c r="H221" s="119">
        <f t="shared" si="22"/>
        <v>0.15384615384615374</v>
      </c>
      <c r="I221" s="169">
        <f t="shared" si="24"/>
        <v>14</v>
      </c>
    </row>
    <row r="222" spans="1:9" ht="15" customHeight="1" x14ac:dyDescent="0.2">
      <c r="B222" s="64" t="s">
        <v>133</v>
      </c>
      <c r="C222" s="44">
        <v>25</v>
      </c>
      <c r="D222" s="44">
        <v>0</v>
      </c>
      <c r="E222" s="44">
        <v>22</v>
      </c>
      <c r="F222" s="44">
        <f t="shared" si="19"/>
        <v>-3</v>
      </c>
      <c r="G222" s="44">
        <f t="shared" si="20"/>
        <v>22</v>
      </c>
      <c r="H222" s="119">
        <f t="shared" si="22"/>
        <v>-0.12</v>
      </c>
      <c r="I222" s="169"/>
    </row>
    <row r="223" spans="1:9" x14ac:dyDescent="0.2">
      <c r="B223" s="75" t="s">
        <v>134</v>
      </c>
      <c r="C223" s="48">
        <v>7</v>
      </c>
      <c r="D223" s="48">
        <v>0</v>
      </c>
      <c r="E223" s="48">
        <v>2</v>
      </c>
      <c r="F223" s="48">
        <f t="shared" si="19"/>
        <v>-5</v>
      </c>
      <c r="G223" s="48">
        <f t="shared" si="20"/>
        <v>2</v>
      </c>
      <c r="H223" s="122">
        <f t="shared" si="22"/>
        <v>-0.7142857142857143</v>
      </c>
      <c r="I223" s="172"/>
    </row>
    <row r="224" spans="1:9" ht="12" x14ac:dyDescent="0.2">
      <c r="B224" s="68" t="s">
        <v>188</v>
      </c>
      <c r="C224" s="44">
        <v>1</v>
      </c>
      <c r="D224" s="44">
        <v>0</v>
      </c>
      <c r="E224" s="44">
        <v>0</v>
      </c>
      <c r="F224" s="44">
        <f t="shared" si="19"/>
        <v>-1</v>
      </c>
      <c r="G224" s="44">
        <f t="shared" si="20"/>
        <v>0</v>
      </c>
      <c r="H224" s="119">
        <f t="shared" si="22"/>
        <v>-1</v>
      </c>
      <c r="I224" s="169"/>
    </row>
    <row r="225" spans="2:9" ht="12" x14ac:dyDescent="0.2">
      <c r="B225" s="68" t="s">
        <v>136</v>
      </c>
      <c r="C225" s="44">
        <v>4</v>
      </c>
      <c r="D225" s="44">
        <v>0</v>
      </c>
      <c r="E225" s="44">
        <v>2</v>
      </c>
      <c r="F225" s="44">
        <f t="shared" si="19"/>
        <v>-2</v>
      </c>
      <c r="G225" s="44">
        <f t="shared" si="20"/>
        <v>2</v>
      </c>
      <c r="H225" s="119">
        <f t="shared" si="22"/>
        <v>-0.5</v>
      </c>
      <c r="I225" s="169"/>
    </row>
    <row r="226" spans="2:9" ht="12" x14ac:dyDescent="0.2">
      <c r="B226" s="68" t="s">
        <v>189</v>
      </c>
      <c r="C226" s="44">
        <v>0</v>
      </c>
      <c r="D226" s="44">
        <v>0</v>
      </c>
      <c r="E226" s="44">
        <v>0</v>
      </c>
      <c r="F226" s="44">
        <f t="shared" si="19"/>
        <v>0</v>
      </c>
      <c r="G226" s="44">
        <f t="shared" si="20"/>
        <v>0</v>
      </c>
      <c r="H226" s="119"/>
      <c r="I226" s="169"/>
    </row>
    <row r="227" spans="2:9" ht="12" x14ac:dyDescent="0.2">
      <c r="B227" s="68" t="s">
        <v>202</v>
      </c>
      <c r="C227" s="44">
        <v>0</v>
      </c>
      <c r="D227" s="44">
        <v>0</v>
      </c>
      <c r="E227" s="44">
        <v>0</v>
      </c>
      <c r="F227" s="44">
        <f t="shared" si="19"/>
        <v>0</v>
      </c>
      <c r="G227" s="44">
        <f t="shared" si="20"/>
        <v>0</v>
      </c>
      <c r="H227" s="119"/>
      <c r="I227" s="169"/>
    </row>
    <row r="228" spans="2:9" ht="12" x14ac:dyDescent="0.2">
      <c r="B228" s="68" t="s">
        <v>190</v>
      </c>
      <c r="C228" s="44">
        <v>2</v>
      </c>
      <c r="D228" s="44">
        <v>0</v>
      </c>
      <c r="E228" s="44">
        <v>0</v>
      </c>
      <c r="F228" s="44">
        <f t="shared" si="19"/>
        <v>-2</v>
      </c>
      <c r="G228" s="44">
        <f t="shared" si="20"/>
        <v>0</v>
      </c>
      <c r="H228" s="119">
        <f t="shared" si="22"/>
        <v>-1</v>
      </c>
      <c r="I228" s="169"/>
    </row>
    <row r="229" spans="2:9" ht="12" x14ac:dyDescent="0.2">
      <c r="B229" s="68" t="s">
        <v>135</v>
      </c>
      <c r="C229" s="44">
        <v>0</v>
      </c>
      <c r="D229" s="44">
        <v>0</v>
      </c>
      <c r="E229" s="44">
        <v>0</v>
      </c>
      <c r="F229" s="44">
        <f t="shared" si="19"/>
        <v>0</v>
      </c>
      <c r="G229" s="44">
        <f t="shared" si="20"/>
        <v>0</v>
      </c>
      <c r="H229" s="119"/>
      <c r="I229" s="169"/>
    </row>
    <row r="230" spans="2:9" s="9" customFormat="1" ht="12" x14ac:dyDescent="0.2">
      <c r="B230" s="68" t="s">
        <v>224</v>
      </c>
      <c r="C230" s="44">
        <v>0</v>
      </c>
      <c r="D230" s="44">
        <v>0</v>
      </c>
      <c r="E230" s="44">
        <v>0</v>
      </c>
      <c r="F230" s="44">
        <f t="shared" si="19"/>
        <v>0</v>
      </c>
      <c r="G230" s="44">
        <f t="shared" si="20"/>
        <v>0</v>
      </c>
      <c r="H230" s="119"/>
      <c r="I230" s="169"/>
    </row>
    <row r="231" spans="2:9" x14ac:dyDescent="0.2">
      <c r="B231" s="72" t="s">
        <v>194</v>
      </c>
      <c r="C231" s="45">
        <v>40409</v>
      </c>
      <c r="D231" s="45">
        <v>1965</v>
      </c>
      <c r="E231" s="45">
        <v>9631</v>
      </c>
      <c r="F231" s="45">
        <f t="shared" si="19"/>
        <v>-30778</v>
      </c>
      <c r="G231" s="45">
        <f t="shared" si="20"/>
        <v>7666</v>
      </c>
      <c r="H231" s="121">
        <f t="shared" si="22"/>
        <v>-0.76166200598876488</v>
      </c>
      <c r="I231" s="171">
        <f t="shared" si="24"/>
        <v>3.9012722646310429</v>
      </c>
    </row>
    <row r="232" spans="2:9" ht="12" x14ac:dyDescent="0.2">
      <c r="B232" s="68" t="s">
        <v>137</v>
      </c>
      <c r="C232" s="44">
        <v>16</v>
      </c>
      <c r="D232" s="44">
        <v>0</v>
      </c>
      <c r="E232" s="44">
        <v>2</v>
      </c>
      <c r="F232" s="44">
        <f t="shared" si="19"/>
        <v>-14</v>
      </c>
      <c r="G232" s="44">
        <f t="shared" si="20"/>
        <v>2</v>
      </c>
      <c r="H232" s="119">
        <f t="shared" si="22"/>
        <v>-0.875</v>
      </c>
      <c r="I232" s="169"/>
    </row>
    <row r="233" spans="2:9" s="30" customFormat="1" ht="12" x14ac:dyDescent="0.2">
      <c r="B233" s="105" t="s">
        <v>280</v>
      </c>
      <c r="C233" s="44">
        <v>39753</v>
      </c>
      <c r="D233" s="44">
        <v>1956</v>
      </c>
      <c r="E233" s="44">
        <v>9537</v>
      </c>
      <c r="F233" s="44">
        <f t="shared" si="19"/>
        <v>-30216</v>
      </c>
      <c r="G233" s="44">
        <f t="shared" si="20"/>
        <v>7581</v>
      </c>
      <c r="H233" s="119">
        <f t="shared" si="22"/>
        <v>-0.76009357784318166</v>
      </c>
      <c r="I233" s="169">
        <f t="shared" si="24"/>
        <v>3.8757668711656441</v>
      </c>
    </row>
    <row r="234" spans="2:9" ht="12.75" thickBot="1" x14ac:dyDescent="0.25">
      <c r="B234" s="101" t="s">
        <v>279</v>
      </c>
      <c r="C234" s="95">
        <v>640</v>
      </c>
      <c r="D234" s="95">
        <v>9</v>
      </c>
      <c r="E234" s="95">
        <v>92</v>
      </c>
      <c r="F234" s="95">
        <f t="shared" si="19"/>
        <v>-548</v>
      </c>
      <c r="G234" s="95">
        <f t="shared" si="20"/>
        <v>83</v>
      </c>
      <c r="H234" s="174">
        <f t="shared" si="22"/>
        <v>-0.85624999999999996</v>
      </c>
      <c r="I234" s="175">
        <f t="shared" si="24"/>
        <v>9.2222222222222214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47" t="s">
        <v>149</v>
      </c>
      <c r="C239" s="147"/>
      <c r="D239" s="147"/>
      <c r="E239" s="147"/>
      <c r="F239" s="147"/>
      <c r="G239" s="147"/>
      <c r="H239" s="147"/>
      <c r="I239" s="147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4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49" t="s">
        <v>261</v>
      </c>
      <c r="C2" s="150"/>
      <c r="D2" s="150"/>
      <c r="E2" s="150"/>
      <c r="F2" s="150"/>
      <c r="G2" s="150"/>
      <c r="H2" s="150"/>
      <c r="I2" s="150"/>
      <c r="J2" s="151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301</v>
      </c>
      <c r="E4" s="56" t="s">
        <v>302</v>
      </c>
      <c r="F4" s="56" t="s">
        <v>303</v>
      </c>
      <c r="G4" s="56" t="s">
        <v>296</v>
      </c>
      <c r="H4" s="56" t="s">
        <v>297</v>
      </c>
      <c r="I4" s="115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43</v>
      </c>
      <c r="D5" s="17">
        <v>71563</v>
      </c>
      <c r="E5" s="17">
        <v>15863</v>
      </c>
      <c r="F5" s="17">
        <v>21855</v>
      </c>
      <c r="G5" s="17">
        <f>F5-D5</f>
        <v>-49708</v>
      </c>
      <c r="H5" s="17">
        <f t="shared" ref="H5" si="0">F5-E5</f>
        <v>5992</v>
      </c>
      <c r="I5" s="39">
        <f t="shared" ref="I5" si="1">F5/D5-1</f>
        <v>-0.69460475385324827</v>
      </c>
      <c r="J5" s="125">
        <f t="shared" ref="J5" si="2">F5/E5-1</f>
        <v>0.37773435037508674</v>
      </c>
    </row>
    <row r="6" spans="1:10" ht="15" customHeight="1" x14ac:dyDescent="0.2">
      <c r="A6"/>
      <c r="B6" s="14">
        <v>2</v>
      </c>
      <c r="C6" s="17" t="s">
        <v>147</v>
      </c>
      <c r="D6" s="17">
        <v>16864</v>
      </c>
      <c r="E6" s="17">
        <v>1003</v>
      </c>
      <c r="F6" s="17">
        <v>11533</v>
      </c>
      <c r="G6" s="17">
        <f t="shared" ref="G6:G19" si="3">F6-D6</f>
        <v>-5331</v>
      </c>
      <c r="H6" s="17">
        <f t="shared" ref="H6:H19" si="4">F6-E6</f>
        <v>10530</v>
      </c>
      <c r="I6" s="39">
        <f t="shared" ref="I6:I19" si="5">F6/D6-1</f>
        <v>-0.31611717267552186</v>
      </c>
      <c r="J6" s="125">
        <f t="shared" ref="J6:J19" si="6">F6/E6-1</f>
        <v>10.498504486540378</v>
      </c>
    </row>
    <row r="7" spans="1:10" ht="15" customHeight="1" x14ac:dyDescent="0.2">
      <c r="A7"/>
      <c r="B7" s="14">
        <v>3</v>
      </c>
      <c r="C7" s="17" t="s">
        <v>44</v>
      </c>
      <c r="D7" s="17">
        <v>17084</v>
      </c>
      <c r="E7" s="17">
        <v>45</v>
      </c>
      <c r="F7" s="17">
        <v>11244</v>
      </c>
      <c r="G7" s="17">
        <f t="shared" si="3"/>
        <v>-5840</v>
      </c>
      <c r="H7" s="17">
        <f t="shared" si="4"/>
        <v>11199</v>
      </c>
      <c r="I7" s="39">
        <f t="shared" si="5"/>
        <v>-0.34184031842659801</v>
      </c>
      <c r="J7" s="125">
        <f t="shared" si="6"/>
        <v>248.86666666666667</v>
      </c>
    </row>
    <row r="8" spans="1:10" ht="12.75" x14ac:dyDescent="0.2">
      <c r="A8"/>
      <c r="B8" s="14">
        <v>4</v>
      </c>
      <c r="C8" s="17" t="s">
        <v>143</v>
      </c>
      <c r="D8" s="17">
        <v>172217</v>
      </c>
      <c r="E8" s="17">
        <v>3777</v>
      </c>
      <c r="F8" s="17">
        <v>10818</v>
      </c>
      <c r="G8" s="17">
        <f t="shared" si="3"/>
        <v>-161399</v>
      </c>
      <c r="H8" s="17">
        <f t="shared" si="4"/>
        <v>7041</v>
      </c>
      <c r="I8" s="39">
        <f t="shared" si="5"/>
        <v>-0.93718390170540655</v>
      </c>
      <c r="J8" s="125">
        <f t="shared" si="6"/>
        <v>1.8641779189833203</v>
      </c>
    </row>
    <row r="9" spans="1:10" ht="15" customHeight="1" x14ac:dyDescent="0.2">
      <c r="A9"/>
      <c r="B9" s="14">
        <v>5</v>
      </c>
      <c r="C9" s="17" t="s">
        <v>144</v>
      </c>
      <c r="D9" s="17">
        <v>98572</v>
      </c>
      <c r="E9" s="17">
        <v>7803</v>
      </c>
      <c r="F9" s="17">
        <v>9863</v>
      </c>
      <c r="G9" s="17">
        <f t="shared" si="3"/>
        <v>-88709</v>
      </c>
      <c r="H9" s="17">
        <f t="shared" si="4"/>
        <v>2060</v>
      </c>
      <c r="I9" s="39">
        <f t="shared" si="5"/>
        <v>-0.89994115976139266</v>
      </c>
      <c r="J9" s="125">
        <f t="shared" si="6"/>
        <v>0.26400102524669999</v>
      </c>
    </row>
    <row r="10" spans="1:10" ht="15" customHeight="1" x14ac:dyDescent="0.2">
      <c r="A10"/>
      <c r="B10" s="14">
        <v>6</v>
      </c>
      <c r="C10" s="17" t="s">
        <v>280</v>
      </c>
      <c r="D10" s="17">
        <v>39753</v>
      </c>
      <c r="E10" s="17">
        <v>1956</v>
      </c>
      <c r="F10" s="17">
        <v>9537</v>
      </c>
      <c r="G10" s="17">
        <f t="shared" si="3"/>
        <v>-30216</v>
      </c>
      <c r="H10" s="17">
        <f t="shared" si="4"/>
        <v>7581</v>
      </c>
      <c r="I10" s="39">
        <f>F10/D10-1</f>
        <v>-0.76009357784318166</v>
      </c>
      <c r="J10" s="125">
        <f t="shared" si="6"/>
        <v>3.8757668711656441</v>
      </c>
    </row>
    <row r="11" spans="1:10" ht="12.75" x14ac:dyDescent="0.2">
      <c r="A11"/>
      <c r="B11" s="14">
        <v>7</v>
      </c>
      <c r="C11" s="17" t="s">
        <v>139</v>
      </c>
      <c r="D11" s="17">
        <v>105962</v>
      </c>
      <c r="E11" s="17">
        <v>3276</v>
      </c>
      <c r="F11" s="17">
        <v>5704</v>
      </c>
      <c r="G11" s="17">
        <f t="shared" si="3"/>
        <v>-100258</v>
      </c>
      <c r="H11" s="17">
        <f t="shared" si="4"/>
        <v>2428</v>
      </c>
      <c r="I11" s="39">
        <f t="shared" si="5"/>
        <v>-0.9461693814763783</v>
      </c>
      <c r="J11" s="125">
        <f t="shared" si="6"/>
        <v>0.74114774114774118</v>
      </c>
    </row>
    <row r="12" spans="1:10" ht="15" customHeight="1" x14ac:dyDescent="0.2">
      <c r="A12"/>
      <c r="B12" s="14">
        <v>8</v>
      </c>
      <c r="C12" s="17" t="s">
        <v>148</v>
      </c>
      <c r="D12" s="17">
        <v>7352</v>
      </c>
      <c r="E12" s="17">
        <v>374</v>
      </c>
      <c r="F12" s="17">
        <v>4664</v>
      </c>
      <c r="G12" s="17">
        <f t="shared" si="3"/>
        <v>-2688</v>
      </c>
      <c r="H12" s="17">
        <f t="shared" si="4"/>
        <v>4290</v>
      </c>
      <c r="I12" s="39">
        <f t="shared" si="5"/>
        <v>-0.36561479869423286</v>
      </c>
      <c r="J12" s="125">
        <f t="shared" si="6"/>
        <v>11.470588235294118</v>
      </c>
    </row>
    <row r="13" spans="1:10" ht="12.75" x14ac:dyDescent="0.2">
      <c r="A13"/>
      <c r="B13" s="14">
        <v>9</v>
      </c>
      <c r="C13" s="17" t="s">
        <v>146</v>
      </c>
      <c r="D13" s="17">
        <v>1120</v>
      </c>
      <c r="E13" s="17">
        <v>320</v>
      </c>
      <c r="F13" s="17">
        <v>2528</v>
      </c>
      <c r="G13" s="17">
        <f t="shared" si="3"/>
        <v>1408</v>
      </c>
      <c r="H13" s="17">
        <f t="shared" si="4"/>
        <v>2208</v>
      </c>
      <c r="I13" s="39">
        <f t="shared" si="5"/>
        <v>1.2571428571428571</v>
      </c>
      <c r="J13" s="125">
        <f t="shared" si="6"/>
        <v>6.9</v>
      </c>
    </row>
    <row r="14" spans="1:10" ht="15" customHeight="1" x14ac:dyDescent="0.2">
      <c r="A14"/>
      <c r="B14" s="14">
        <v>10</v>
      </c>
      <c r="C14" s="17" t="s">
        <v>140</v>
      </c>
      <c r="D14" s="17">
        <v>4099</v>
      </c>
      <c r="E14" s="17">
        <v>743</v>
      </c>
      <c r="F14" s="17">
        <v>2349</v>
      </c>
      <c r="G14" s="17">
        <f t="shared" si="3"/>
        <v>-1750</v>
      </c>
      <c r="H14" s="17">
        <f t="shared" si="4"/>
        <v>1606</v>
      </c>
      <c r="I14" s="39">
        <f t="shared" si="5"/>
        <v>-0.42693339838985123</v>
      </c>
      <c r="J14" s="125">
        <f t="shared" si="6"/>
        <v>2.1615074024226111</v>
      </c>
    </row>
    <row r="15" spans="1:10" ht="12.75" x14ac:dyDescent="0.2">
      <c r="A15"/>
      <c r="B15" s="14">
        <v>11</v>
      </c>
      <c r="C15" s="17" t="s">
        <v>104</v>
      </c>
      <c r="D15" s="17">
        <v>3381</v>
      </c>
      <c r="E15" s="17">
        <v>11</v>
      </c>
      <c r="F15" s="17">
        <v>1496</v>
      </c>
      <c r="G15" s="17">
        <f t="shared" si="3"/>
        <v>-1885</v>
      </c>
      <c r="H15" s="17">
        <f t="shared" si="4"/>
        <v>1485</v>
      </c>
      <c r="I15" s="39">
        <f t="shared" si="5"/>
        <v>-0.55752735876959481</v>
      </c>
      <c r="J15" s="125">
        <f t="shared" si="6"/>
        <v>135</v>
      </c>
    </row>
    <row r="16" spans="1:10" ht="12.75" x14ac:dyDescent="0.2">
      <c r="A16"/>
      <c r="B16" s="14">
        <v>12</v>
      </c>
      <c r="C16" s="17" t="s">
        <v>300</v>
      </c>
      <c r="D16" s="17">
        <v>4223</v>
      </c>
      <c r="E16" s="17">
        <v>31</v>
      </c>
      <c r="F16" s="17">
        <v>1167</v>
      </c>
      <c r="G16" s="17">
        <f t="shared" si="3"/>
        <v>-3056</v>
      </c>
      <c r="H16" s="17">
        <f t="shared" si="4"/>
        <v>1136</v>
      </c>
      <c r="I16" s="39">
        <f t="shared" si="5"/>
        <v>-0.72365616860052095</v>
      </c>
      <c r="J16" s="125">
        <f t="shared" si="6"/>
        <v>36.645161290322584</v>
      </c>
    </row>
    <row r="17" spans="1:10" ht="15" customHeight="1" x14ac:dyDescent="0.2">
      <c r="A17"/>
      <c r="B17" s="14">
        <v>13</v>
      </c>
      <c r="C17" s="17" t="s">
        <v>105</v>
      </c>
      <c r="D17" s="17">
        <v>7158</v>
      </c>
      <c r="E17" s="17">
        <v>76</v>
      </c>
      <c r="F17" s="17">
        <v>1141</v>
      </c>
      <c r="G17" s="17">
        <f t="shared" si="3"/>
        <v>-6017</v>
      </c>
      <c r="H17" s="17">
        <f t="shared" si="4"/>
        <v>1065</v>
      </c>
      <c r="I17" s="39">
        <f t="shared" si="5"/>
        <v>-0.84059793238334723</v>
      </c>
      <c r="J17" s="125">
        <f t="shared" si="6"/>
        <v>14.013157894736842</v>
      </c>
    </row>
    <row r="18" spans="1:10" ht="15" customHeight="1" x14ac:dyDescent="0.2">
      <c r="A18"/>
      <c r="B18" s="14">
        <v>14</v>
      </c>
      <c r="C18" s="17" t="s">
        <v>7</v>
      </c>
      <c r="D18" s="17">
        <v>9092</v>
      </c>
      <c r="E18" s="17">
        <v>8</v>
      </c>
      <c r="F18" s="17">
        <v>837</v>
      </c>
      <c r="G18" s="17">
        <f t="shared" si="3"/>
        <v>-8255</v>
      </c>
      <c r="H18" s="17">
        <f t="shared" si="4"/>
        <v>829</v>
      </c>
      <c r="I18" s="39">
        <f t="shared" si="5"/>
        <v>-0.90794104707435108</v>
      </c>
      <c r="J18" s="125">
        <f t="shared" si="6"/>
        <v>103.625</v>
      </c>
    </row>
    <row r="19" spans="1:10" ht="15" customHeight="1" thickBot="1" x14ac:dyDescent="0.25">
      <c r="A19"/>
      <c r="B19" s="15">
        <v>15</v>
      </c>
      <c r="C19" s="19" t="s">
        <v>37</v>
      </c>
      <c r="D19" s="19">
        <v>8605</v>
      </c>
      <c r="E19" s="19">
        <v>35</v>
      </c>
      <c r="F19" s="19">
        <v>745</v>
      </c>
      <c r="G19" s="19">
        <f t="shared" si="3"/>
        <v>-7860</v>
      </c>
      <c r="H19" s="19">
        <f t="shared" si="4"/>
        <v>710</v>
      </c>
      <c r="I19" s="126">
        <f t="shared" si="5"/>
        <v>-0.91342242882045321</v>
      </c>
      <c r="J19" s="127">
        <f t="shared" si="6"/>
        <v>20.285714285714285</v>
      </c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48" t="s">
        <v>149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49" t="s">
        <v>276</v>
      </c>
      <c r="C2" s="150"/>
      <c r="D2" s="150"/>
      <c r="E2" s="150"/>
      <c r="F2" s="150"/>
      <c r="G2" s="150"/>
      <c r="H2" s="150"/>
      <c r="I2" s="151"/>
    </row>
    <row r="3" spans="2:9" ht="13.5" thickBot="1" x14ac:dyDescent="0.25"/>
    <row r="4" spans="2:9" ht="42" customHeight="1" x14ac:dyDescent="0.2">
      <c r="B4" s="52" t="s">
        <v>255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5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723160</v>
      </c>
      <c r="D5" s="58">
        <v>38998</v>
      </c>
      <c r="E5" s="58">
        <v>109359</v>
      </c>
      <c r="F5" s="128">
        <f>E5-C5</f>
        <v>-613801</v>
      </c>
      <c r="G5" s="128">
        <f t="shared" ref="G5" si="0">E5-D5</f>
        <v>70361</v>
      </c>
      <c r="H5" s="59">
        <f t="shared" ref="H5" si="1">E5/C5-1</f>
        <v>-0.84877620443608603</v>
      </c>
      <c r="I5" s="129">
        <f t="shared" ref="I5" si="2">E5/D5-1</f>
        <v>1.8042207292681676</v>
      </c>
    </row>
    <row r="6" spans="2:9" ht="24" customHeight="1" x14ac:dyDescent="0.2">
      <c r="B6" s="57" t="s">
        <v>264</v>
      </c>
      <c r="C6" s="58">
        <v>618709</v>
      </c>
      <c r="D6" s="58">
        <v>36358</v>
      </c>
      <c r="E6" s="58">
        <v>104755</v>
      </c>
      <c r="F6" s="128">
        <f t="shared" ref="F6:F8" si="3">E6-C6</f>
        <v>-513954</v>
      </c>
      <c r="G6" s="128">
        <f t="shared" ref="G6:G9" si="4">E6-D6</f>
        <v>68397</v>
      </c>
      <c r="H6" s="59">
        <f t="shared" ref="H6:H9" si="5">E6/C6-1</f>
        <v>-0.83068777082602652</v>
      </c>
      <c r="I6" s="129">
        <f t="shared" ref="I6:I9" si="6">E6/D6-1</f>
        <v>1.8812090874085485</v>
      </c>
    </row>
    <row r="7" spans="2:9" ht="15" customHeight="1" x14ac:dyDescent="0.2">
      <c r="B7" s="38" t="s">
        <v>256</v>
      </c>
      <c r="C7" s="16">
        <v>424514</v>
      </c>
      <c r="D7" s="16">
        <v>26503</v>
      </c>
      <c r="E7" s="16">
        <v>96502</v>
      </c>
      <c r="F7" s="17">
        <f t="shared" si="3"/>
        <v>-328012</v>
      </c>
      <c r="G7" s="17">
        <f t="shared" si="4"/>
        <v>69999</v>
      </c>
      <c r="H7" s="39">
        <f t="shared" si="5"/>
        <v>-0.77267651950230143</v>
      </c>
      <c r="I7" s="125">
        <f t="shared" si="6"/>
        <v>2.6411726974304797</v>
      </c>
    </row>
    <row r="8" spans="2:9" ht="16.5" customHeight="1" x14ac:dyDescent="0.2">
      <c r="B8" s="38" t="s">
        <v>257</v>
      </c>
      <c r="C8" s="16">
        <v>194195</v>
      </c>
      <c r="D8" s="16">
        <v>9855</v>
      </c>
      <c r="E8" s="16">
        <v>8253</v>
      </c>
      <c r="F8" s="17">
        <f t="shared" si="3"/>
        <v>-185942</v>
      </c>
      <c r="G8" s="17">
        <f t="shared" si="4"/>
        <v>-1602</v>
      </c>
      <c r="H8" s="39">
        <f t="shared" si="5"/>
        <v>-0.95750148047066097</v>
      </c>
      <c r="I8" s="125">
        <f t="shared" si="6"/>
        <v>-0.16255707762557081</v>
      </c>
    </row>
    <row r="9" spans="2:9" ht="13.5" thickBot="1" x14ac:dyDescent="0.25">
      <c r="B9" s="60" t="s">
        <v>258</v>
      </c>
      <c r="C9" s="61">
        <v>104451</v>
      </c>
      <c r="D9" s="61">
        <v>2640</v>
      </c>
      <c r="E9" s="61">
        <v>4604</v>
      </c>
      <c r="F9" s="130">
        <f>E9-C9</f>
        <v>-99847</v>
      </c>
      <c r="G9" s="130">
        <f t="shared" si="4"/>
        <v>1964</v>
      </c>
      <c r="H9" s="62">
        <f t="shared" si="5"/>
        <v>-0.9559219155393438</v>
      </c>
      <c r="I9" s="131">
        <f t="shared" si="6"/>
        <v>0.7439393939393939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52" t="s">
        <v>264</v>
      </c>
      <c r="C2" s="153"/>
      <c r="D2" s="153"/>
      <c r="E2" s="153"/>
      <c r="F2" s="153"/>
      <c r="G2" s="153"/>
      <c r="H2" s="153"/>
      <c r="I2" s="153"/>
      <c r="J2" s="154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5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May'!C4</f>
        <v>618709</v>
      </c>
      <c r="D5" s="54">
        <f>'2021 May'!D4</f>
        <v>36358</v>
      </c>
      <c r="E5" s="54">
        <f>'2021 May'!E4</f>
        <v>104755</v>
      </c>
      <c r="F5" s="135">
        <f>E5-C5</f>
        <v>-513954</v>
      </c>
      <c r="G5" s="135">
        <f>E5-D5</f>
        <v>68397</v>
      </c>
      <c r="H5" s="134">
        <f>E5/C5-1</f>
        <v>-0.83068777082602652</v>
      </c>
      <c r="I5" s="134">
        <f>E5/D5-1</f>
        <v>1.8812090874085485</v>
      </c>
      <c r="J5" s="55">
        <f>E5/'2021 May'!$E$4</f>
        <v>1</v>
      </c>
    </row>
    <row r="6" spans="1:10" ht="12.75" x14ac:dyDescent="0.2">
      <c r="A6" s="1"/>
      <c r="B6" s="4" t="s">
        <v>218</v>
      </c>
      <c r="C6" s="82">
        <f>'2021 May'!C6</f>
        <v>546793</v>
      </c>
      <c r="D6" s="82">
        <f>'2021 May'!D6</f>
        <v>34050</v>
      </c>
      <c r="E6" s="82">
        <f>'2021 May'!E6</f>
        <v>87336</v>
      </c>
      <c r="F6" s="136">
        <f>E6-C6</f>
        <v>-459457</v>
      </c>
      <c r="G6" s="136">
        <f>E6-D6</f>
        <v>53286</v>
      </c>
      <c r="H6" s="132">
        <f>E6/C6-1</f>
        <v>-0.84027593623180985</v>
      </c>
      <c r="I6" s="132">
        <f>E6/D6-1</f>
        <v>1.5649339207048456</v>
      </c>
      <c r="J6" s="80">
        <f>E6/'2021 May'!$E$4</f>
        <v>0.83371676769605274</v>
      </c>
    </row>
    <row r="7" spans="1:10" ht="15" customHeight="1" x14ac:dyDescent="0.2">
      <c r="A7" s="1"/>
      <c r="B7" s="4" t="s">
        <v>152</v>
      </c>
      <c r="C7" s="82">
        <f>'2021 May'!C66</f>
        <v>5894</v>
      </c>
      <c r="D7" s="82">
        <f>'2021 May'!D66</f>
        <v>41</v>
      </c>
      <c r="E7" s="82">
        <f>'2021 May'!E66</f>
        <v>1497</v>
      </c>
      <c r="F7" s="136">
        <f t="shared" ref="F7:F10" si="0">E7-C7</f>
        <v>-4397</v>
      </c>
      <c r="G7" s="136">
        <f t="shared" ref="G7:G10" si="1">E7-D7</f>
        <v>1456</v>
      </c>
      <c r="H7" s="132">
        <f t="shared" ref="H7:H10" si="2">E7/C7-1</f>
        <v>-0.74601289446895147</v>
      </c>
      <c r="I7" s="132">
        <f t="shared" ref="I7:I10" si="3">E7/D7-1</f>
        <v>35.512195121951223</v>
      </c>
      <c r="J7" s="80">
        <f>E7/'2021 May'!$E$4</f>
        <v>1.4290487327573863E-2</v>
      </c>
    </row>
    <row r="8" spans="1:10" ht="12.75" x14ac:dyDescent="0.2">
      <c r="A8" s="1"/>
      <c r="B8" s="4" t="s">
        <v>72</v>
      </c>
      <c r="C8" s="82">
        <f>'2021 May'!C113</f>
        <v>22226</v>
      </c>
      <c r="D8" s="82">
        <f>'2021 May'!D113</f>
        <v>132</v>
      </c>
      <c r="E8" s="82">
        <f>'2021 May'!E113</f>
        <v>3796</v>
      </c>
      <c r="F8" s="136">
        <f t="shared" si="0"/>
        <v>-18430</v>
      </c>
      <c r="G8" s="136">
        <f t="shared" si="1"/>
        <v>3664</v>
      </c>
      <c r="H8" s="132">
        <f t="shared" si="2"/>
        <v>-0.82920903446414107</v>
      </c>
      <c r="I8" s="132">
        <f>E8/D8-1</f>
        <v>27.757575757575758</v>
      </c>
      <c r="J8" s="80">
        <f>E8/'2021 May'!$E$4</f>
        <v>3.6236933797909411E-2</v>
      </c>
    </row>
    <row r="9" spans="1:10" ht="15" customHeight="1" x14ac:dyDescent="0.2">
      <c r="A9" s="1"/>
      <c r="B9" s="4" t="s">
        <v>109</v>
      </c>
      <c r="C9" s="82">
        <f>'2021 May'!C174</f>
        <v>474</v>
      </c>
      <c r="D9" s="82">
        <f>'2021 May'!D174</f>
        <v>10</v>
      </c>
      <c r="E9" s="82">
        <f>'2021 May'!E174</f>
        <v>355</v>
      </c>
      <c r="F9" s="136">
        <f t="shared" si="0"/>
        <v>-119</v>
      </c>
      <c r="G9" s="136">
        <f t="shared" si="1"/>
        <v>345</v>
      </c>
      <c r="H9" s="132">
        <f t="shared" si="2"/>
        <v>-0.25105485232067515</v>
      </c>
      <c r="I9" s="132">
        <f t="shared" si="3"/>
        <v>34.5</v>
      </c>
      <c r="J9" s="80">
        <f>E9/'2021 May'!$E$4</f>
        <v>3.3888597202997471E-3</v>
      </c>
    </row>
    <row r="10" spans="1:10" ht="15" customHeight="1" thickBot="1" x14ac:dyDescent="0.25">
      <c r="A10" s="1"/>
      <c r="B10" s="5" t="s">
        <v>87</v>
      </c>
      <c r="C10" s="83">
        <f>'2021 May'!C159</f>
        <v>2913</v>
      </c>
      <c r="D10" s="83">
        <f>'2021 May'!D159</f>
        <v>160</v>
      </c>
      <c r="E10" s="83">
        <f>'2021 May'!E159</f>
        <v>2140</v>
      </c>
      <c r="F10" s="137">
        <f t="shared" si="0"/>
        <v>-773</v>
      </c>
      <c r="G10" s="137">
        <f t="shared" si="1"/>
        <v>1980</v>
      </c>
      <c r="H10" s="133">
        <f t="shared" si="2"/>
        <v>-0.26536216958462067</v>
      </c>
      <c r="I10" s="133">
        <f t="shared" si="3"/>
        <v>12.375</v>
      </c>
      <c r="J10" s="81">
        <f>E10/'2021 May'!$E$4</f>
        <v>2.0428619158990025E-2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55" t="s">
        <v>149</v>
      </c>
      <c r="C13" s="155"/>
      <c r="D13" s="155"/>
      <c r="E13" s="155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52" t="s">
        <v>292</v>
      </c>
      <c r="C2" s="153"/>
      <c r="D2" s="153"/>
      <c r="E2" s="153"/>
      <c r="F2" s="153"/>
      <c r="G2" s="153"/>
      <c r="H2" s="153"/>
      <c r="I2" s="153"/>
      <c r="J2" s="154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301</v>
      </c>
      <c r="E4" s="56" t="s">
        <v>302</v>
      </c>
      <c r="F4" s="56" t="s">
        <v>303</v>
      </c>
      <c r="G4" s="56" t="s">
        <v>296</v>
      </c>
      <c r="H4" s="56" t="s">
        <v>297</v>
      </c>
      <c r="I4" s="115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46552</v>
      </c>
      <c r="E5" s="109">
        <f>SUM(E6:E33)</f>
        <v>555</v>
      </c>
      <c r="F5" s="109">
        <f t="shared" ref="F5" si="0">SUM(F6:F33)</f>
        <v>5478</v>
      </c>
      <c r="G5" s="139">
        <f>F5-D5</f>
        <v>-41074</v>
      </c>
      <c r="H5" s="42">
        <f>F5-E5</f>
        <v>4923</v>
      </c>
      <c r="I5" s="134">
        <f>F5/D5-1</f>
        <v>-0.88232514177693766</v>
      </c>
      <c r="J5" s="138">
        <f>F5/E5-1</f>
        <v>8.8702702702702698</v>
      </c>
    </row>
    <row r="6" spans="2:10" x14ac:dyDescent="0.2">
      <c r="B6" s="102">
        <v>1</v>
      </c>
      <c r="C6" s="110" t="s">
        <v>35</v>
      </c>
      <c r="D6" s="111">
        <v>1550</v>
      </c>
      <c r="E6" s="111">
        <v>27</v>
      </c>
      <c r="F6" s="111">
        <v>86</v>
      </c>
      <c r="G6" s="136">
        <f t="shared" ref="G6:G33" si="1">F6-D6</f>
        <v>-1464</v>
      </c>
      <c r="H6" s="140">
        <f t="shared" ref="H6:H33" si="2">F6-E6</f>
        <v>59</v>
      </c>
      <c r="I6" s="132">
        <f t="shared" ref="I6:I33" si="3">F6/D6-1</f>
        <v>-0.94451612903225812</v>
      </c>
      <c r="J6" s="80">
        <f t="shared" ref="J6:J33" si="4">F6/E6-1</f>
        <v>2.1851851851851851</v>
      </c>
    </row>
    <row r="7" spans="2:10" x14ac:dyDescent="0.2">
      <c r="B7" s="14">
        <v>2</v>
      </c>
      <c r="C7" s="64" t="s">
        <v>36</v>
      </c>
      <c r="D7" s="17">
        <v>798</v>
      </c>
      <c r="E7" s="17">
        <v>13</v>
      </c>
      <c r="F7" s="17">
        <v>93</v>
      </c>
      <c r="G7" s="136">
        <f t="shared" si="1"/>
        <v>-705</v>
      </c>
      <c r="H7" s="136">
        <f t="shared" si="2"/>
        <v>80</v>
      </c>
      <c r="I7" s="132">
        <f t="shared" si="3"/>
        <v>-0.88345864661654139</v>
      </c>
      <c r="J7" s="80">
        <f t="shared" si="4"/>
        <v>6.1538461538461542</v>
      </c>
    </row>
    <row r="8" spans="2:10" x14ac:dyDescent="0.2">
      <c r="B8" s="14">
        <v>3</v>
      </c>
      <c r="C8" s="64" t="s">
        <v>2</v>
      </c>
      <c r="D8" s="17">
        <v>912</v>
      </c>
      <c r="E8" s="17">
        <v>207</v>
      </c>
      <c r="F8" s="17">
        <v>252</v>
      </c>
      <c r="G8" s="136">
        <f t="shared" si="1"/>
        <v>-660</v>
      </c>
      <c r="H8" s="136">
        <f t="shared" si="2"/>
        <v>45</v>
      </c>
      <c r="I8" s="132">
        <f>F8/D8-1</f>
        <v>-0.72368421052631571</v>
      </c>
      <c r="J8" s="80">
        <f t="shared" si="4"/>
        <v>0.21739130434782616</v>
      </c>
    </row>
    <row r="9" spans="2:10" x14ac:dyDescent="0.2">
      <c r="B9" s="14">
        <v>4</v>
      </c>
      <c r="C9" s="64" t="s">
        <v>198</v>
      </c>
      <c r="D9" s="17">
        <v>4217</v>
      </c>
      <c r="E9" s="17">
        <v>32</v>
      </c>
      <c r="F9" s="17">
        <v>616</v>
      </c>
      <c r="G9" s="136">
        <f t="shared" si="1"/>
        <v>-3601</v>
      </c>
      <c r="H9" s="136">
        <f t="shared" si="2"/>
        <v>584</v>
      </c>
      <c r="I9" s="132">
        <f t="shared" si="3"/>
        <v>-0.85392459094142759</v>
      </c>
      <c r="J9" s="80">
        <f t="shared" si="4"/>
        <v>18.25</v>
      </c>
    </row>
    <row r="10" spans="2:10" x14ac:dyDescent="0.2">
      <c r="B10" s="14">
        <v>5</v>
      </c>
      <c r="C10" s="64" t="s">
        <v>37</v>
      </c>
      <c r="D10" s="17">
        <v>8605</v>
      </c>
      <c r="E10" s="17">
        <v>35</v>
      </c>
      <c r="F10" s="17">
        <v>745</v>
      </c>
      <c r="G10" s="136">
        <f t="shared" si="1"/>
        <v>-7860</v>
      </c>
      <c r="H10" s="136">
        <f t="shared" si="2"/>
        <v>710</v>
      </c>
      <c r="I10" s="132">
        <f t="shared" si="3"/>
        <v>-0.91342242882045321</v>
      </c>
      <c r="J10" s="80">
        <f t="shared" si="4"/>
        <v>20.285714285714285</v>
      </c>
    </row>
    <row r="11" spans="2:10" x14ac:dyDescent="0.2">
      <c r="B11" s="14">
        <v>6</v>
      </c>
      <c r="C11" s="64" t="s">
        <v>13</v>
      </c>
      <c r="D11" s="17">
        <v>406</v>
      </c>
      <c r="E11" s="17">
        <v>2</v>
      </c>
      <c r="F11" s="17">
        <v>48</v>
      </c>
      <c r="G11" s="136">
        <f t="shared" si="1"/>
        <v>-358</v>
      </c>
      <c r="H11" s="136">
        <f t="shared" si="2"/>
        <v>46</v>
      </c>
      <c r="I11" s="132">
        <f t="shared" si="3"/>
        <v>-0.88177339901477836</v>
      </c>
      <c r="J11" s="80">
        <f t="shared" si="4"/>
        <v>23</v>
      </c>
    </row>
    <row r="12" spans="2:10" x14ac:dyDescent="0.2">
      <c r="B12" s="14">
        <v>7</v>
      </c>
      <c r="C12" s="64" t="s">
        <v>22</v>
      </c>
      <c r="D12" s="17">
        <v>1027</v>
      </c>
      <c r="E12" s="17">
        <v>20</v>
      </c>
      <c r="F12" s="17">
        <v>154</v>
      </c>
      <c r="G12" s="136">
        <f t="shared" si="1"/>
        <v>-873</v>
      </c>
      <c r="H12" s="136">
        <f t="shared" si="2"/>
        <v>134</v>
      </c>
      <c r="I12" s="132">
        <f t="shared" si="3"/>
        <v>-0.85004868549172352</v>
      </c>
      <c r="J12" s="80">
        <f t="shared" si="4"/>
        <v>6.7</v>
      </c>
    </row>
    <row r="13" spans="2:10" x14ac:dyDescent="0.2">
      <c r="B13" s="14">
        <v>8</v>
      </c>
      <c r="C13" s="64" t="s">
        <v>4</v>
      </c>
      <c r="D13" s="17">
        <v>858</v>
      </c>
      <c r="E13" s="17">
        <v>7</v>
      </c>
      <c r="F13" s="17">
        <v>127</v>
      </c>
      <c r="G13" s="136">
        <f t="shared" si="1"/>
        <v>-731</v>
      </c>
      <c r="H13" s="136">
        <f t="shared" si="2"/>
        <v>120</v>
      </c>
      <c r="I13" s="132">
        <f t="shared" si="3"/>
        <v>-0.85198135198135194</v>
      </c>
      <c r="J13" s="80">
        <f t="shared" si="4"/>
        <v>17.142857142857142</v>
      </c>
    </row>
    <row r="14" spans="2:10" x14ac:dyDescent="0.2">
      <c r="B14" s="102">
        <v>9</v>
      </c>
      <c r="C14" s="64" t="s">
        <v>14</v>
      </c>
      <c r="D14" s="17">
        <v>376</v>
      </c>
      <c r="E14" s="17">
        <v>3</v>
      </c>
      <c r="F14" s="17">
        <v>94</v>
      </c>
      <c r="G14" s="136">
        <f t="shared" si="1"/>
        <v>-282</v>
      </c>
      <c r="H14" s="136">
        <f t="shared" si="2"/>
        <v>91</v>
      </c>
      <c r="I14" s="132">
        <f t="shared" si="3"/>
        <v>-0.75</v>
      </c>
      <c r="J14" s="80">
        <f t="shared" si="4"/>
        <v>30.333333333333332</v>
      </c>
    </row>
    <row r="15" spans="2:10" x14ac:dyDescent="0.2">
      <c r="B15" s="14">
        <v>10</v>
      </c>
      <c r="C15" s="64" t="s">
        <v>24</v>
      </c>
      <c r="D15" s="17">
        <v>2044</v>
      </c>
      <c r="E15" s="17">
        <v>24</v>
      </c>
      <c r="F15" s="17">
        <v>198</v>
      </c>
      <c r="G15" s="136">
        <f t="shared" si="1"/>
        <v>-1846</v>
      </c>
      <c r="H15" s="136">
        <f t="shared" si="2"/>
        <v>174</v>
      </c>
      <c r="I15" s="132">
        <f t="shared" si="3"/>
        <v>-0.90313111545988256</v>
      </c>
      <c r="J15" s="80">
        <f t="shared" si="4"/>
        <v>7.25</v>
      </c>
    </row>
    <row r="16" spans="2:10" x14ac:dyDescent="0.2">
      <c r="B16" s="14">
        <v>11</v>
      </c>
      <c r="C16" s="64" t="s">
        <v>45</v>
      </c>
      <c r="D16" s="17">
        <v>126</v>
      </c>
      <c r="E16" s="17">
        <v>1</v>
      </c>
      <c r="F16" s="17">
        <v>12</v>
      </c>
      <c r="G16" s="136">
        <f t="shared" si="1"/>
        <v>-114</v>
      </c>
      <c r="H16" s="136">
        <f t="shared" si="2"/>
        <v>11</v>
      </c>
      <c r="I16" s="132">
        <f t="shared" si="3"/>
        <v>-0.90476190476190477</v>
      </c>
      <c r="J16" s="80">
        <f t="shared" si="4"/>
        <v>11</v>
      </c>
    </row>
    <row r="17" spans="2:10" x14ac:dyDescent="0.2">
      <c r="B17" s="14">
        <v>12</v>
      </c>
      <c r="C17" s="64" t="s">
        <v>5</v>
      </c>
      <c r="D17" s="17">
        <v>1960</v>
      </c>
      <c r="E17" s="17">
        <v>17</v>
      </c>
      <c r="F17" s="17">
        <v>317</v>
      </c>
      <c r="G17" s="136">
        <f t="shared" si="1"/>
        <v>-1643</v>
      </c>
      <c r="H17" s="136">
        <f t="shared" si="2"/>
        <v>300</v>
      </c>
      <c r="I17" s="132">
        <f t="shared" si="3"/>
        <v>-0.83826530612244898</v>
      </c>
      <c r="J17" s="80">
        <f t="shared" si="4"/>
        <v>17.647058823529413</v>
      </c>
    </row>
    <row r="18" spans="2:10" x14ac:dyDescent="0.2">
      <c r="B18" s="14">
        <v>13</v>
      </c>
      <c r="C18" s="64" t="s">
        <v>6</v>
      </c>
      <c r="D18" s="17">
        <v>1893</v>
      </c>
      <c r="E18" s="17">
        <v>22</v>
      </c>
      <c r="F18" s="17">
        <v>389</v>
      </c>
      <c r="G18" s="136">
        <f t="shared" si="1"/>
        <v>-1504</v>
      </c>
      <c r="H18" s="136">
        <f t="shared" si="2"/>
        <v>367</v>
      </c>
      <c r="I18" s="132">
        <f t="shared" si="3"/>
        <v>-0.79450607501320658</v>
      </c>
      <c r="J18" s="80">
        <f t="shared" si="4"/>
        <v>16.681818181818183</v>
      </c>
    </row>
    <row r="19" spans="2:10" x14ac:dyDescent="0.2">
      <c r="B19" s="14">
        <v>14</v>
      </c>
      <c r="C19" s="64" t="s">
        <v>38</v>
      </c>
      <c r="D19" s="17">
        <v>25</v>
      </c>
      <c r="E19" s="17">
        <v>0</v>
      </c>
      <c r="F19" s="17">
        <v>2</v>
      </c>
      <c r="G19" s="136">
        <f t="shared" si="1"/>
        <v>-23</v>
      </c>
      <c r="H19" s="136">
        <f t="shared" si="2"/>
        <v>2</v>
      </c>
      <c r="I19" s="132">
        <f t="shared" si="3"/>
        <v>-0.92</v>
      </c>
      <c r="J19" s="80"/>
    </row>
    <row r="20" spans="2:10" x14ac:dyDescent="0.2">
      <c r="B20" s="14">
        <v>15</v>
      </c>
      <c r="C20" s="64" t="s">
        <v>26</v>
      </c>
      <c r="D20" s="17">
        <v>27</v>
      </c>
      <c r="E20" s="17">
        <v>0</v>
      </c>
      <c r="F20" s="17">
        <v>4</v>
      </c>
      <c r="G20" s="136">
        <f t="shared" si="1"/>
        <v>-23</v>
      </c>
      <c r="H20" s="136">
        <f t="shared" si="2"/>
        <v>4</v>
      </c>
      <c r="I20" s="132">
        <f t="shared" si="3"/>
        <v>-0.85185185185185186</v>
      </c>
      <c r="J20" s="80"/>
    </row>
    <row r="21" spans="2:10" x14ac:dyDescent="0.2">
      <c r="B21" s="14">
        <v>16</v>
      </c>
      <c r="C21" s="64" t="s">
        <v>39</v>
      </c>
      <c r="D21" s="17">
        <v>2426</v>
      </c>
      <c r="E21" s="17">
        <v>16</v>
      </c>
      <c r="F21" s="17">
        <v>195</v>
      </c>
      <c r="G21" s="136">
        <f t="shared" si="1"/>
        <v>-2231</v>
      </c>
      <c r="H21" s="136">
        <f t="shared" si="2"/>
        <v>179</v>
      </c>
      <c r="I21" s="132">
        <f t="shared" si="3"/>
        <v>-0.91962077493816985</v>
      </c>
      <c r="J21" s="80">
        <f t="shared" si="4"/>
        <v>11.1875</v>
      </c>
    </row>
    <row r="22" spans="2:10" x14ac:dyDescent="0.2">
      <c r="B22" s="102">
        <v>17</v>
      </c>
      <c r="C22" s="64" t="s">
        <v>7</v>
      </c>
      <c r="D22" s="17">
        <v>9092</v>
      </c>
      <c r="E22" s="17">
        <v>8</v>
      </c>
      <c r="F22" s="17">
        <v>837</v>
      </c>
      <c r="G22" s="136">
        <f t="shared" si="1"/>
        <v>-8255</v>
      </c>
      <c r="H22" s="136">
        <f t="shared" si="2"/>
        <v>829</v>
      </c>
      <c r="I22" s="132">
        <f t="shared" si="3"/>
        <v>-0.90794104707435108</v>
      </c>
      <c r="J22" s="80">
        <f t="shared" si="4"/>
        <v>103.625</v>
      </c>
    </row>
    <row r="23" spans="2:10" x14ac:dyDescent="0.2">
      <c r="B23" s="14">
        <v>18</v>
      </c>
      <c r="C23" s="64" t="s">
        <v>28</v>
      </c>
      <c r="D23" s="17">
        <v>392</v>
      </c>
      <c r="E23" s="17">
        <v>4</v>
      </c>
      <c r="F23" s="17">
        <v>74</v>
      </c>
      <c r="G23" s="136">
        <f t="shared" si="1"/>
        <v>-318</v>
      </c>
      <c r="H23" s="136">
        <f t="shared" si="2"/>
        <v>70</v>
      </c>
      <c r="I23" s="132">
        <f t="shared" si="3"/>
        <v>-0.81122448979591844</v>
      </c>
      <c r="J23" s="80">
        <f t="shared" si="4"/>
        <v>17.5</v>
      </c>
    </row>
    <row r="24" spans="2:10" x14ac:dyDescent="0.2">
      <c r="B24" s="14">
        <v>19</v>
      </c>
      <c r="C24" s="64" t="s">
        <v>8</v>
      </c>
      <c r="D24" s="17">
        <v>582</v>
      </c>
      <c r="E24" s="17">
        <v>12</v>
      </c>
      <c r="F24" s="17">
        <v>124</v>
      </c>
      <c r="G24" s="136">
        <f t="shared" si="1"/>
        <v>-458</v>
      </c>
      <c r="H24" s="136">
        <f t="shared" si="2"/>
        <v>112</v>
      </c>
      <c r="I24" s="132">
        <f t="shared" si="3"/>
        <v>-0.78694158075601373</v>
      </c>
      <c r="J24" s="80">
        <f t="shared" si="4"/>
        <v>9.3333333333333339</v>
      </c>
    </row>
    <row r="25" spans="2:10" x14ac:dyDescent="0.2">
      <c r="B25" s="14">
        <v>20</v>
      </c>
      <c r="C25" s="64" t="s">
        <v>29</v>
      </c>
      <c r="D25" s="17">
        <v>1555</v>
      </c>
      <c r="E25" s="17">
        <v>11</v>
      </c>
      <c r="F25" s="17">
        <v>152</v>
      </c>
      <c r="G25" s="136">
        <f t="shared" si="1"/>
        <v>-1403</v>
      </c>
      <c r="H25" s="136">
        <f t="shared" si="2"/>
        <v>141</v>
      </c>
      <c r="I25" s="132">
        <f t="shared" si="3"/>
        <v>-0.90225080385852086</v>
      </c>
      <c r="J25" s="80">
        <f t="shared" si="4"/>
        <v>12.818181818181818</v>
      </c>
    </row>
    <row r="26" spans="2:10" x14ac:dyDescent="0.2">
      <c r="B26" s="14">
        <v>21</v>
      </c>
      <c r="C26" s="64" t="s">
        <v>41</v>
      </c>
      <c r="D26" s="17">
        <v>2817</v>
      </c>
      <c r="E26" s="17">
        <v>14</v>
      </c>
      <c r="F26" s="17">
        <v>508</v>
      </c>
      <c r="G26" s="136">
        <f t="shared" si="1"/>
        <v>-2309</v>
      </c>
      <c r="H26" s="136">
        <f t="shared" si="2"/>
        <v>494</v>
      </c>
      <c r="I26" s="132">
        <f t="shared" si="3"/>
        <v>-0.81966631167909121</v>
      </c>
      <c r="J26" s="80">
        <f t="shared" si="4"/>
        <v>35.285714285714285</v>
      </c>
    </row>
    <row r="27" spans="2:10" x14ac:dyDescent="0.2">
      <c r="B27" s="14">
        <v>22</v>
      </c>
      <c r="C27" s="64" t="s">
        <v>9</v>
      </c>
      <c r="D27" s="17">
        <v>621</v>
      </c>
      <c r="E27" s="17">
        <v>4</v>
      </c>
      <c r="F27" s="17">
        <v>23</v>
      </c>
      <c r="G27" s="136">
        <f t="shared" si="1"/>
        <v>-598</v>
      </c>
      <c r="H27" s="136">
        <f t="shared" si="2"/>
        <v>19</v>
      </c>
      <c r="I27" s="132">
        <f t="shared" si="3"/>
        <v>-0.96296296296296302</v>
      </c>
      <c r="J27" s="80">
        <f t="shared" si="4"/>
        <v>4.75</v>
      </c>
    </row>
    <row r="28" spans="2:10" x14ac:dyDescent="0.2">
      <c r="B28" s="14">
        <v>23</v>
      </c>
      <c r="C28" s="64" t="s">
        <v>32</v>
      </c>
      <c r="D28" s="17">
        <v>584</v>
      </c>
      <c r="E28" s="17">
        <v>2</v>
      </c>
      <c r="F28" s="17">
        <v>23</v>
      </c>
      <c r="G28" s="136">
        <f t="shared" si="1"/>
        <v>-561</v>
      </c>
      <c r="H28" s="136">
        <f t="shared" si="2"/>
        <v>21</v>
      </c>
      <c r="I28" s="132">
        <f t="shared" si="3"/>
        <v>-0.96061643835616439</v>
      </c>
      <c r="J28" s="80">
        <f t="shared" si="4"/>
        <v>10.5</v>
      </c>
    </row>
    <row r="29" spans="2:10" x14ac:dyDescent="0.2">
      <c r="B29" s="14">
        <v>24</v>
      </c>
      <c r="C29" s="64" t="s">
        <v>10</v>
      </c>
      <c r="D29" s="17">
        <v>626</v>
      </c>
      <c r="E29" s="17">
        <v>6</v>
      </c>
      <c r="F29" s="17">
        <v>88</v>
      </c>
      <c r="G29" s="136">
        <f t="shared" si="1"/>
        <v>-538</v>
      </c>
      <c r="H29" s="136">
        <f t="shared" si="2"/>
        <v>82</v>
      </c>
      <c r="I29" s="132">
        <f t="shared" si="3"/>
        <v>-0.85942492012779548</v>
      </c>
      <c r="J29" s="80">
        <f t="shared" si="4"/>
        <v>13.666666666666666</v>
      </c>
    </row>
    <row r="30" spans="2:10" x14ac:dyDescent="0.2">
      <c r="B30" s="102">
        <v>25</v>
      </c>
      <c r="C30" s="64" t="s">
        <v>17</v>
      </c>
      <c r="D30" s="17">
        <v>556</v>
      </c>
      <c r="E30" s="17">
        <v>1</v>
      </c>
      <c r="F30" s="17">
        <v>32</v>
      </c>
      <c r="G30" s="136">
        <f t="shared" si="1"/>
        <v>-524</v>
      </c>
      <c r="H30" s="136">
        <f t="shared" si="2"/>
        <v>31</v>
      </c>
      <c r="I30" s="132">
        <f t="shared" si="3"/>
        <v>-0.94244604316546765</v>
      </c>
      <c r="J30" s="80">
        <f t="shared" si="4"/>
        <v>31</v>
      </c>
    </row>
    <row r="31" spans="2:10" x14ac:dyDescent="0.2">
      <c r="B31" s="14">
        <v>26</v>
      </c>
      <c r="C31" s="64" t="s">
        <v>18</v>
      </c>
      <c r="D31" s="17">
        <v>1013</v>
      </c>
      <c r="E31" s="17">
        <v>8</v>
      </c>
      <c r="F31" s="17">
        <v>87</v>
      </c>
      <c r="G31" s="136">
        <f t="shared" si="1"/>
        <v>-926</v>
      </c>
      <c r="H31" s="136">
        <f t="shared" si="2"/>
        <v>79</v>
      </c>
      <c r="I31" s="132">
        <f t="shared" si="3"/>
        <v>-0.91411648568608095</v>
      </c>
      <c r="J31" s="80">
        <f t="shared" si="4"/>
        <v>9.875</v>
      </c>
    </row>
    <row r="32" spans="2:10" x14ac:dyDescent="0.2">
      <c r="B32" s="102">
        <v>27</v>
      </c>
      <c r="C32" s="64" t="s">
        <v>290</v>
      </c>
      <c r="D32" s="17">
        <v>1269</v>
      </c>
      <c r="E32" s="17">
        <v>59</v>
      </c>
      <c r="F32" s="17">
        <v>186</v>
      </c>
      <c r="G32" s="136">
        <f t="shared" si="1"/>
        <v>-1083</v>
      </c>
      <c r="H32" s="136">
        <f t="shared" si="2"/>
        <v>127</v>
      </c>
      <c r="I32" s="132">
        <f t="shared" si="3"/>
        <v>-0.85342789598108748</v>
      </c>
      <c r="J32" s="80">
        <f t="shared" si="4"/>
        <v>2.152542372881356</v>
      </c>
    </row>
    <row r="33" spans="2:10" ht="13.5" thickBot="1" x14ac:dyDescent="0.25">
      <c r="B33" s="15">
        <v>28</v>
      </c>
      <c r="C33" s="112" t="s">
        <v>33</v>
      </c>
      <c r="D33" s="19">
        <v>195</v>
      </c>
      <c r="E33" s="19">
        <v>0</v>
      </c>
      <c r="F33" s="19">
        <v>12</v>
      </c>
      <c r="G33" s="137">
        <f t="shared" si="1"/>
        <v>-183</v>
      </c>
      <c r="H33" s="137">
        <f t="shared" si="2"/>
        <v>12</v>
      </c>
      <c r="I33" s="133">
        <f t="shared" si="3"/>
        <v>-0.93846153846153846</v>
      </c>
      <c r="J33" s="81"/>
    </row>
    <row r="36" spans="2:10" x14ac:dyDescent="0.2">
      <c r="B36" s="155" t="s">
        <v>149</v>
      </c>
      <c r="C36" s="155"/>
      <c r="D36" s="155"/>
      <c r="E36" s="155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52" t="s">
        <v>264</v>
      </c>
      <c r="C2" s="153"/>
      <c r="D2" s="153"/>
      <c r="E2" s="153"/>
      <c r="F2" s="153"/>
      <c r="G2" s="153"/>
      <c r="H2" s="153"/>
      <c r="I2" s="153"/>
      <c r="J2" s="154"/>
    </row>
    <row r="3" spans="2:10" ht="13.5" thickBot="1" x14ac:dyDescent="0.25"/>
    <row r="4" spans="2:10" ht="32.25" customHeight="1" x14ac:dyDescent="0.2">
      <c r="B4" s="52" t="s">
        <v>219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5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220</v>
      </c>
      <c r="C5" s="17">
        <v>175895</v>
      </c>
      <c r="D5" s="17">
        <v>1313</v>
      </c>
      <c r="E5" s="17">
        <v>52688</v>
      </c>
      <c r="F5" s="136">
        <f>E5-C5</f>
        <v>-123207</v>
      </c>
      <c r="G5" s="136">
        <f t="shared" ref="G5" si="0">E5-D5</f>
        <v>51375</v>
      </c>
      <c r="H5" s="132">
        <f>E5/C5-1</f>
        <v>-0.70045765939907323</v>
      </c>
      <c r="I5" s="132">
        <f t="shared" ref="I5" si="1">E5/D5-1</f>
        <v>39.127951256664126</v>
      </c>
      <c r="J5" s="80">
        <f>E5/'2021 May'!E4</f>
        <v>0.50296405899479735</v>
      </c>
    </row>
    <row r="6" spans="2:10" ht="17.25" customHeight="1" x14ac:dyDescent="0.2">
      <c r="B6" s="20" t="s">
        <v>221</v>
      </c>
      <c r="C6" s="17">
        <v>434441</v>
      </c>
      <c r="D6" s="17">
        <v>34487</v>
      </c>
      <c r="E6" s="17">
        <v>51389</v>
      </c>
      <c r="F6" s="136">
        <f>E6-C6</f>
        <v>-383052</v>
      </c>
      <c r="G6" s="136">
        <f t="shared" ref="G6:G8" si="2">E6-D6</f>
        <v>16902</v>
      </c>
      <c r="H6" s="132">
        <f t="shared" ref="H6:H8" si="3">E6/C6-1</f>
        <v>-0.88171236140235387</v>
      </c>
      <c r="I6" s="132">
        <f t="shared" ref="I6:I8" si="4">E6/D6-1</f>
        <v>0.49009771798068846</v>
      </c>
      <c r="J6" s="80">
        <f>E6/'2021 May'!E4</f>
        <v>0.49056369624361607</v>
      </c>
    </row>
    <row r="7" spans="2:10" ht="16.5" customHeight="1" x14ac:dyDescent="0.2">
      <c r="B7" s="20" t="s">
        <v>223</v>
      </c>
      <c r="C7" s="17">
        <v>3089</v>
      </c>
      <c r="D7" s="17">
        <v>398</v>
      </c>
      <c r="E7" s="17">
        <v>448</v>
      </c>
      <c r="F7" s="136">
        <f t="shared" ref="F7:F8" si="5">E7-C7</f>
        <v>-2641</v>
      </c>
      <c r="G7" s="136">
        <f t="shared" si="2"/>
        <v>50</v>
      </c>
      <c r="H7" s="132">
        <f t="shared" si="3"/>
        <v>-0.85496924571058597</v>
      </c>
      <c r="I7" s="132">
        <f t="shared" si="4"/>
        <v>0.12562814070351758</v>
      </c>
      <c r="J7" s="80">
        <f>E7/'2021 May'!E4</f>
        <v>4.2766455061810892E-3</v>
      </c>
    </row>
    <row r="8" spans="2:10" ht="13.5" thickBot="1" x14ac:dyDescent="0.25">
      <c r="B8" s="21" t="s">
        <v>222</v>
      </c>
      <c r="C8" s="19">
        <v>5284</v>
      </c>
      <c r="D8" s="19">
        <v>160</v>
      </c>
      <c r="E8" s="19">
        <v>230</v>
      </c>
      <c r="F8" s="137">
        <f t="shared" si="5"/>
        <v>-5054</v>
      </c>
      <c r="G8" s="137">
        <f t="shared" si="2"/>
        <v>70</v>
      </c>
      <c r="H8" s="133">
        <f t="shared" si="3"/>
        <v>-0.95647236941710823</v>
      </c>
      <c r="I8" s="133">
        <f t="shared" si="4"/>
        <v>0.4375</v>
      </c>
      <c r="J8" s="81">
        <f>E8/'2021 May'!E4</f>
        <v>2.1955992554054701E-3</v>
      </c>
    </row>
    <row r="11" spans="2:10" ht="21.75" customHeight="1" x14ac:dyDescent="0.2">
      <c r="B11" s="155" t="s">
        <v>149</v>
      </c>
      <c r="C11" s="155"/>
      <c r="D11" s="155"/>
      <c r="E11" s="155"/>
      <c r="F11" s="155"/>
      <c r="G11" s="155"/>
      <c r="H11" s="155"/>
      <c r="I11" s="155"/>
    </row>
  </sheetData>
  <sortState ref="B15:E18">
    <sortCondition descending="1" ref="E15"/>
  </sortState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56" t="s">
        <v>264</v>
      </c>
      <c r="C2" s="157"/>
      <c r="D2" s="157"/>
      <c r="E2" s="157"/>
      <c r="F2" s="157"/>
      <c r="G2" s="157"/>
      <c r="H2" s="157"/>
      <c r="I2" s="157"/>
      <c r="J2" s="158"/>
    </row>
    <row r="3" spans="2:10" ht="15.75" thickBot="1" x14ac:dyDescent="0.25">
      <c r="B3" s="25"/>
      <c r="C3" s="25"/>
      <c r="D3" s="25"/>
      <c r="E3" s="114"/>
      <c r="F3" s="114"/>
      <c r="G3" s="114"/>
      <c r="H3" s="25"/>
      <c r="I3" s="25"/>
    </row>
    <row r="4" spans="2:10" ht="36" customHeight="1" x14ac:dyDescent="0.2">
      <c r="B4" s="52" t="s">
        <v>241</v>
      </c>
      <c r="C4" s="49" t="s">
        <v>301</v>
      </c>
      <c r="D4" s="49" t="s">
        <v>302</v>
      </c>
      <c r="E4" s="49" t="s">
        <v>303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226</v>
      </c>
      <c r="C5" s="17">
        <v>137434</v>
      </c>
      <c r="D5" s="17">
        <v>1313</v>
      </c>
      <c r="E5" s="17">
        <v>36201</v>
      </c>
      <c r="F5" s="136">
        <f t="shared" ref="F5:F25" si="0">E5-C5</f>
        <v>-101233</v>
      </c>
      <c r="G5" s="136">
        <f t="shared" ref="G5:G25" si="1">E5-D5</f>
        <v>34888</v>
      </c>
      <c r="H5" s="132">
        <f t="shared" ref="H5:H25" si="2">E5/C5-1</f>
        <v>-0.73659356491115735</v>
      </c>
      <c r="I5" s="132">
        <f t="shared" ref="I5:I25" si="3">E5/D5-1</f>
        <v>26.571210967250572</v>
      </c>
      <c r="J5" s="28">
        <f>E5/'2021 May'!$E$4</f>
        <v>0.34557777671710183</v>
      </c>
    </row>
    <row r="6" spans="2:10" x14ac:dyDescent="0.2">
      <c r="B6" s="22" t="s">
        <v>229</v>
      </c>
      <c r="C6" s="17">
        <v>126736</v>
      </c>
      <c r="D6" s="17">
        <v>8067</v>
      </c>
      <c r="E6" s="17">
        <v>16059</v>
      </c>
      <c r="F6" s="136">
        <f t="shared" si="0"/>
        <v>-110677</v>
      </c>
      <c r="G6" s="136">
        <f t="shared" si="1"/>
        <v>7992</v>
      </c>
      <c r="H6" s="132">
        <f t="shared" si="2"/>
        <v>-0.87328777932079282</v>
      </c>
      <c r="I6" s="132">
        <f t="shared" si="3"/>
        <v>0.99070286351803638</v>
      </c>
      <c r="J6" s="28">
        <f>E6/'2021 May'!$E$4</f>
        <v>0.15330055844589757</v>
      </c>
    </row>
    <row r="7" spans="2:10" x14ac:dyDescent="0.2">
      <c r="B7" s="22" t="s">
        <v>243</v>
      </c>
      <c r="C7" s="17">
        <v>20615</v>
      </c>
      <c r="D7" s="17">
        <v>0</v>
      </c>
      <c r="E7" s="17">
        <v>13501</v>
      </c>
      <c r="F7" s="136">
        <f t="shared" si="0"/>
        <v>-7114</v>
      </c>
      <c r="G7" s="136">
        <f t="shared" si="1"/>
        <v>13501</v>
      </c>
      <c r="H7" s="132">
        <f t="shared" si="2"/>
        <v>-0.34508852777104049</v>
      </c>
      <c r="I7" s="132"/>
      <c r="J7" s="28">
        <f>E7/'2021 May'!$E$4</f>
        <v>0.12888167629230107</v>
      </c>
    </row>
    <row r="8" spans="2:10" x14ac:dyDescent="0.2">
      <c r="B8" s="23" t="s">
        <v>233</v>
      </c>
      <c r="C8" s="17">
        <v>80823</v>
      </c>
      <c r="D8" s="17">
        <v>8843</v>
      </c>
      <c r="E8" s="17">
        <v>13166</v>
      </c>
      <c r="F8" s="136">
        <f t="shared" si="0"/>
        <v>-67657</v>
      </c>
      <c r="G8" s="136">
        <f t="shared" si="1"/>
        <v>4323</v>
      </c>
      <c r="H8" s="132">
        <f t="shared" si="2"/>
        <v>-0.83710082526013641</v>
      </c>
      <c r="I8" s="132">
        <f t="shared" si="3"/>
        <v>0.48886124618342186</v>
      </c>
      <c r="J8" s="28">
        <f>E8/'2021 May'!$E$4</f>
        <v>0.12568373824638443</v>
      </c>
    </row>
    <row r="9" spans="2:10" x14ac:dyDescent="0.2">
      <c r="B9" s="23" t="s">
        <v>234</v>
      </c>
      <c r="C9" s="17">
        <v>88473</v>
      </c>
      <c r="D9" s="17">
        <v>7724</v>
      </c>
      <c r="E9" s="17">
        <v>8708</v>
      </c>
      <c r="F9" s="136">
        <f t="shared" si="0"/>
        <v>-79765</v>
      </c>
      <c r="G9" s="136">
        <f t="shared" si="1"/>
        <v>984</v>
      </c>
      <c r="H9" s="132">
        <f t="shared" si="2"/>
        <v>-0.90157449165282066</v>
      </c>
      <c r="I9" s="132">
        <f t="shared" si="3"/>
        <v>0.12739513205592967</v>
      </c>
      <c r="J9" s="28">
        <f>E9/'2021 May'!$E$4</f>
        <v>8.3127297026394917E-2</v>
      </c>
    </row>
    <row r="10" spans="2:10" x14ac:dyDescent="0.2">
      <c r="B10" s="23" t="s">
        <v>231</v>
      </c>
      <c r="C10" s="17">
        <v>87676</v>
      </c>
      <c r="D10" s="17">
        <v>6209</v>
      </c>
      <c r="E10" s="17">
        <v>5721</v>
      </c>
      <c r="F10" s="136">
        <f t="shared" si="0"/>
        <v>-81955</v>
      </c>
      <c r="G10" s="136">
        <f t="shared" si="1"/>
        <v>-488</v>
      </c>
      <c r="H10" s="132">
        <f t="shared" si="2"/>
        <v>-0.93474839180619551</v>
      </c>
      <c r="I10" s="132">
        <f t="shared" si="3"/>
        <v>-7.859558705105496E-2</v>
      </c>
      <c r="J10" s="28">
        <f>E10/'2021 May'!$E$4</f>
        <v>5.4613144957281277E-2</v>
      </c>
    </row>
    <row r="11" spans="2:10" x14ac:dyDescent="0.2">
      <c r="B11" s="23" t="s">
        <v>236</v>
      </c>
      <c r="C11" s="17">
        <v>7260</v>
      </c>
      <c r="D11" s="17">
        <v>1123</v>
      </c>
      <c r="E11" s="17">
        <v>3424</v>
      </c>
      <c r="F11" s="136">
        <f t="shared" si="0"/>
        <v>-3836</v>
      </c>
      <c r="G11" s="136">
        <f t="shared" si="1"/>
        <v>2301</v>
      </c>
      <c r="H11" s="132">
        <f t="shared" si="2"/>
        <v>-0.52837465564738295</v>
      </c>
      <c r="I11" s="132">
        <f t="shared" si="3"/>
        <v>2.0489759572573463</v>
      </c>
      <c r="J11" s="28">
        <f>E11/'2021 May'!$E$4</f>
        <v>3.2685790654384039E-2</v>
      </c>
    </row>
    <row r="12" spans="2:10" x14ac:dyDescent="0.2">
      <c r="B12" s="23" t="s">
        <v>225</v>
      </c>
      <c r="C12" s="17">
        <v>17846</v>
      </c>
      <c r="D12" s="17"/>
      <c r="E12" s="17">
        <v>2986</v>
      </c>
      <c r="F12" s="136">
        <f t="shared" si="0"/>
        <v>-14860</v>
      </c>
      <c r="G12" s="136">
        <f t="shared" si="1"/>
        <v>2986</v>
      </c>
      <c r="H12" s="132">
        <f t="shared" si="2"/>
        <v>-0.83267959206544884</v>
      </c>
      <c r="I12" s="132"/>
      <c r="J12" s="28">
        <f>E12/'2021 May'!$E$4</f>
        <v>2.8504605985394491E-2</v>
      </c>
    </row>
    <row r="13" spans="2:10" x14ac:dyDescent="0.2">
      <c r="B13" s="23" t="s">
        <v>278</v>
      </c>
      <c r="C13" s="17">
        <v>7778</v>
      </c>
      <c r="D13" s="17">
        <v>1913</v>
      </c>
      <c r="E13" s="17">
        <v>1714</v>
      </c>
      <c r="F13" s="136">
        <f t="shared" si="0"/>
        <v>-6064</v>
      </c>
      <c r="G13" s="136">
        <f t="shared" si="1"/>
        <v>-199</v>
      </c>
      <c r="H13" s="132">
        <f t="shared" si="2"/>
        <v>-0.77963486757521216</v>
      </c>
      <c r="I13" s="132">
        <f t="shared" si="3"/>
        <v>-0.10402509147935179</v>
      </c>
      <c r="J13" s="28">
        <f>E13/'2021 May'!$E$4</f>
        <v>1.6361987494630328E-2</v>
      </c>
    </row>
    <row r="14" spans="2:10" x14ac:dyDescent="0.2">
      <c r="B14" s="23" t="s">
        <v>228</v>
      </c>
      <c r="C14" s="17">
        <v>3673</v>
      </c>
      <c r="D14" s="17"/>
      <c r="E14" s="17">
        <v>1579</v>
      </c>
      <c r="F14" s="136">
        <f t="shared" si="0"/>
        <v>-2094</v>
      </c>
      <c r="G14" s="136">
        <f t="shared" si="1"/>
        <v>1579</v>
      </c>
      <c r="H14" s="132">
        <f t="shared" si="2"/>
        <v>-0.57010618023414095</v>
      </c>
      <c r="I14" s="132"/>
      <c r="J14" s="28">
        <f>E14/'2021 May'!$E$4</f>
        <v>1.5073266192544508E-2</v>
      </c>
    </row>
    <row r="15" spans="2:10" x14ac:dyDescent="0.2">
      <c r="B15" s="23" t="s">
        <v>230</v>
      </c>
      <c r="C15" s="17">
        <v>11608</v>
      </c>
      <c r="D15" s="17">
        <v>268</v>
      </c>
      <c r="E15" s="17">
        <v>619</v>
      </c>
      <c r="F15" s="136">
        <f t="shared" si="0"/>
        <v>-10989</v>
      </c>
      <c r="G15" s="136">
        <f t="shared" si="1"/>
        <v>351</v>
      </c>
      <c r="H15" s="132">
        <f t="shared" si="2"/>
        <v>-0.94667470709855273</v>
      </c>
      <c r="I15" s="132">
        <f t="shared" si="3"/>
        <v>1.3097014925373136</v>
      </c>
      <c r="J15" s="28">
        <f>E15/'2021 May'!$E$4</f>
        <v>5.9090258221564601E-3</v>
      </c>
    </row>
    <row r="16" spans="2:10" x14ac:dyDescent="0.2">
      <c r="B16" s="23" t="s">
        <v>295</v>
      </c>
      <c r="C16" s="17">
        <v>16079</v>
      </c>
      <c r="D16" s="17">
        <v>340</v>
      </c>
      <c r="E16" s="17">
        <v>399</v>
      </c>
      <c r="F16" s="136">
        <f t="shared" si="0"/>
        <v>-15680</v>
      </c>
      <c r="G16" s="136">
        <f t="shared" si="1"/>
        <v>59</v>
      </c>
      <c r="H16" s="132">
        <f t="shared" si="2"/>
        <v>-0.9751850239442752</v>
      </c>
      <c r="I16" s="132">
        <f t="shared" si="3"/>
        <v>0.17352941176470593</v>
      </c>
      <c r="J16" s="28">
        <f>E16/'2021 May'!$E$4</f>
        <v>3.8088874039425326E-3</v>
      </c>
    </row>
    <row r="17" spans="2:10" x14ac:dyDescent="0.2">
      <c r="B17" s="23" t="s">
        <v>240</v>
      </c>
      <c r="C17" s="17">
        <v>1455</v>
      </c>
      <c r="D17" s="17">
        <v>57</v>
      </c>
      <c r="E17" s="17">
        <v>237</v>
      </c>
      <c r="F17" s="136">
        <f t="shared" si="0"/>
        <v>-1218</v>
      </c>
      <c r="G17" s="136">
        <f t="shared" si="1"/>
        <v>180</v>
      </c>
      <c r="H17" s="132">
        <f t="shared" si="2"/>
        <v>-0.83711340206185569</v>
      </c>
      <c r="I17" s="132">
        <f t="shared" si="3"/>
        <v>3.1578947368421053</v>
      </c>
      <c r="J17" s="28">
        <f>E17/'2021 May'!$E$4</f>
        <v>2.2624218414395493E-3</v>
      </c>
    </row>
    <row r="18" spans="2:10" x14ac:dyDescent="0.2">
      <c r="B18" s="23" t="s">
        <v>294</v>
      </c>
      <c r="C18" s="17">
        <v>1513</v>
      </c>
      <c r="D18" s="17">
        <v>341</v>
      </c>
      <c r="E18" s="17">
        <v>206</v>
      </c>
      <c r="F18" s="136">
        <f t="shared" si="0"/>
        <v>-1307</v>
      </c>
      <c r="G18" s="136">
        <f t="shared" si="1"/>
        <v>-135</v>
      </c>
      <c r="H18" s="132">
        <f t="shared" si="2"/>
        <v>-0.86384666226040974</v>
      </c>
      <c r="I18" s="132">
        <f t="shared" si="3"/>
        <v>-0.39589442815249265</v>
      </c>
      <c r="J18" s="28">
        <f>E18/'2021 May'!$E$4</f>
        <v>1.9664932461457688E-3</v>
      </c>
    </row>
    <row r="19" spans="2:10" x14ac:dyDescent="0.2">
      <c r="B19" s="23" t="s">
        <v>259</v>
      </c>
      <c r="C19" s="17">
        <v>39</v>
      </c>
      <c r="D19" s="17">
        <v>92</v>
      </c>
      <c r="E19" s="17">
        <v>117</v>
      </c>
      <c r="F19" s="136">
        <f t="shared" si="0"/>
        <v>78</v>
      </c>
      <c r="G19" s="136">
        <f t="shared" si="1"/>
        <v>25</v>
      </c>
      <c r="H19" s="132">
        <f t="shared" si="2"/>
        <v>2</v>
      </c>
      <c r="I19" s="132">
        <f t="shared" si="3"/>
        <v>0.27173913043478271</v>
      </c>
      <c r="J19" s="28">
        <f>E19/'2021 May'!$E$4</f>
        <v>1.1168917951410434E-3</v>
      </c>
    </row>
    <row r="20" spans="2:10" x14ac:dyDescent="0.2">
      <c r="B20" s="23" t="s">
        <v>237</v>
      </c>
      <c r="C20" s="17">
        <v>3974</v>
      </c>
      <c r="D20" s="17">
        <v>61</v>
      </c>
      <c r="E20" s="17">
        <v>99</v>
      </c>
      <c r="F20" s="136">
        <f t="shared" si="0"/>
        <v>-3875</v>
      </c>
      <c r="G20" s="136">
        <f t="shared" si="1"/>
        <v>38</v>
      </c>
      <c r="H20" s="132">
        <f t="shared" si="2"/>
        <v>-0.97508807247106188</v>
      </c>
      <c r="I20" s="132">
        <f t="shared" si="3"/>
        <v>0.62295081967213117</v>
      </c>
      <c r="J20" s="28">
        <f>E20/'2021 May'!$E$4</f>
        <v>9.4506228819626751E-4</v>
      </c>
    </row>
    <row r="21" spans="2:10" x14ac:dyDescent="0.2">
      <c r="B21" s="23" t="s">
        <v>238</v>
      </c>
      <c r="C21" s="17">
        <v>1271</v>
      </c>
      <c r="D21" s="17">
        <v>7</v>
      </c>
      <c r="E21" s="17">
        <v>14</v>
      </c>
      <c r="F21" s="136">
        <f t="shared" si="0"/>
        <v>-1257</v>
      </c>
      <c r="G21" s="136">
        <f t="shared" si="1"/>
        <v>7</v>
      </c>
      <c r="H21" s="132">
        <f t="shared" si="2"/>
        <v>-0.98898505114083402</v>
      </c>
      <c r="I21" s="132">
        <f t="shared" si="3"/>
        <v>1</v>
      </c>
      <c r="J21" s="28">
        <f>E21/'2021 May'!$E$4</f>
        <v>1.3364517206815904E-4</v>
      </c>
    </row>
    <row r="22" spans="2:10" x14ac:dyDescent="0.2">
      <c r="B22" s="23" t="s">
        <v>239</v>
      </c>
      <c r="C22" s="17">
        <v>121</v>
      </c>
      <c r="D22" s="17"/>
      <c r="E22" s="17">
        <v>5</v>
      </c>
      <c r="F22" s="136">
        <f t="shared" si="0"/>
        <v>-116</v>
      </c>
      <c r="G22" s="136">
        <f t="shared" si="1"/>
        <v>5</v>
      </c>
      <c r="H22" s="132">
        <f t="shared" si="2"/>
        <v>-0.95867768595041325</v>
      </c>
      <c r="I22" s="132"/>
      <c r="J22" s="28">
        <f>E22/'2021 May'!$E$4</f>
        <v>4.7730418595771088E-5</v>
      </c>
    </row>
    <row r="23" spans="2:10" x14ac:dyDescent="0.2">
      <c r="B23" s="23" t="s">
        <v>227</v>
      </c>
      <c r="C23" s="17">
        <v>7</v>
      </c>
      <c r="D23" s="17"/>
      <c r="E23" s="17"/>
      <c r="F23" s="136">
        <f t="shared" si="0"/>
        <v>-7</v>
      </c>
      <c r="G23" s="136">
        <f t="shared" si="1"/>
        <v>0</v>
      </c>
      <c r="H23" s="132">
        <f t="shared" si="2"/>
        <v>-1</v>
      </c>
      <c r="I23" s="132"/>
      <c r="J23" s="28">
        <f>E23/'2021 May'!$E$4</f>
        <v>0</v>
      </c>
    </row>
    <row r="24" spans="2:10" x14ac:dyDescent="0.2">
      <c r="B24" s="23" t="s">
        <v>235</v>
      </c>
      <c r="C24" s="17">
        <v>4293</v>
      </c>
      <c r="D24" s="17"/>
      <c r="E24" s="17"/>
      <c r="F24" s="136">
        <f t="shared" si="0"/>
        <v>-4293</v>
      </c>
      <c r="G24" s="136">
        <f t="shared" si="1"/>
        <v>0</v>
      </c>
      <c r="H24" s="132">
        <f t="shared" si="2"/>
        <v>-1</v>
      </c>
      <c r="I24" s="132"/>
      <c r="J24" s="28">
        <f>E24/'2021 May'!$E$4</f>
        <v>0</v>
      </c>
    </row>
    <row r="25" spans="2:10" ht="13.5" thickBot="1" x14ac:dyDescent="0.25">
      <c r="B25" s="24" t="s">
        <v>232</v>
      </c>
      <c r="C25" s="19">
        <v>35</v>
      </c>
      <c r="D25" s="19"/>
      <c r="E25" s="19"/>
      <c r="F25" s="137">
        <f t="shared" si="0"/>
        <v>-35</v>
      </c>
      <c r="G25" s="137">
        <f t="shared" si="1"/>
        <v>0</v>
      </c>
      <c r="H25" s="133">
        <f t="shared" si="2"/>
        <v>-1</v>
      </c>
      <c r="I25" s="133"/>
      <c r="J25" s="29">
        <f>E25/'2021 May'!$E$4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55" t="s">
        <v>149</v>
      </c>
      <c r="C28" s="155"/>
      <c r="D28" s="155"/>
      <c r="E28" s="155"/>
      <c r="F28" s="155"/>
      <c r="G28" s="155"/>
      <c r="H28" s="155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65" t="s">
        <v>285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15.75" thickBot="1" x14ac:dyDescent="0.25">
      <c r="B3" s="106"/>
      <c r="C3" s="106"/>
      <c r="D3" s="106"/>
      <c r="E3" s="106"/>
      <c r="F3" s="114"/>
      <c r="G3" s="114"/>
      <c r="H3" s="114"/>
      <c r="I3" s="106"/>
    </row>
    <row r="4" spans="2:11" ht="36" customHeight="1" x14ac:dyDescent="0.2">
      <c r="B4" s="163" t="s">
        <v>291</v>
      </c>
      <c r="C4" s="164"/>
      <c r="D4" s="49" t="s">
        <v>301</v>
      </c>
      <c r="E4" s="49" t="s">
        <v>302</v>
      </c>
      <c r="F4" s="49" t="s">
        <v>303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59" t="s">
        <v>286</v>
      </c>
      <c r="C5" s="107" t="s">
        <v>281</v>
      </c>
      <c r="D5" s="17">
        <v>150262</v>
      </c>
      <c r="E5" s="17">
        <v>3701</v>
      </c>
      <c r="F5" s="17">
        <v>20736</v>
      </c>
      <c r="G5" s="136">
        <f>F5-D5</f>
        <v>-129526</v>
      </c>
      <c r="H5" s="136">
        <f t="shared" ref="H5" si="0">F5-E5</f>
        <v>17035</v>
      </c>
      <c r="I5" s="132">
        <f>F5/D5-1</f>
        <v>-0.86200103818663398</v>
      </c>
      <c r="J5" s="132">
        <f t="shared" ref="J5" si="1">F5/E5-1</f>
        <v>4.6028100513374763</v>
      </c>
      <c r="K5" s="28">
        <f>F5/'2021 May'!E$4</f>
        <v>0.19794759200038184</v>
      </c>
    </row>
    <row r="6" spans="2:11" x14ac:dyDescent="0.2">
      <c r="B6" s="159"/>
      <c r="C6" s="16" t="s">
        <v>282</v>
      </c>
      <c r="D6" s="17">
        <v>294020</v>
      </c>
      <c r="E6" s="17">
        <v>21299</v>
      </c>
      <c r="F6" s="17">
        <v>56427</v>
      </c>
      <c r="G6" s="136">
        <f t="shared" ref="G6:G10" si="2">F6-D6</f>
        <v>-237593</v>
      </c>
      <c r="H6" s="136">
        <f t="shared" ref="H6:H10" si="3">F6-E6</f>
        <v>35128</v>
      </c>
      <c r="I6" s="132">
        <f t="shared" ref="I6:I10" si="4">F6/D6-1</f>
        <v>-0.80808448404870414</v>
      </c>
      <c r="J6" s="132">
        <f t="shared" ref="J6:J10" si="5">F6/E6-1</f>
        <v>1.6492793088877411</v>
      </c>
      <c r="K6" s="28">
        <f>F6/'2021 May'!E$4</f>
        <v>0.53865686602071505</v>
      </c>
    </row>
    <row r="7" spans="2:11" x14ac:dyDescent="0.2">
      <c r="B7" s="159"/>
      <c r="C7" s="16" t="s">
        <v>283</v>
      </c>
      <c r="D7" s="17">
        <v>159201</v>
      </c>
      <c r="E7" s="17">
        <v>11301</v>
      </c>
      <c r="F7" s="17">
        <v>26581</v>
      </c>
      <c r="G7" s="136">
        <f t="shared" si="2"/>
        <v>-132620</v>
      </c>
      <c r="H7" s="136">
        <f t="shared" si="3"/>
        <v>15280</v>
      </c>
      <c r="I7" s="132">
        <f t="shared" si="4"/>
        <v>-0.83303496837331426</v>
      </c>
      <c r="J7" s="132">
        <f t="shared" si="5"/>
        <v>1.3520927351561807</v>
      </c>
      <c r="K7" s="28">
        <f>F7/'2021 May'!E$4</f>
        <v>0.25374445133883822</v>
      </c>
    </row>
    <row r="8" spans="2:11" x14ac:dyDescent="0.2">
      <c r="B8" s="160"/>
      <c r="C8" s="16" t="s">
        <v>284</v>
      </c>
      <c r="D8" s="17">
        <v>15226</v>
      </c>
      <c r="E8" s="17">
        <v>57</v>
      </c>
      <c r="F8" s="17">
        <v>1011</v>
      </c>
      <c r="G8" s="136">
        <f t="shared" si="2"/>
        <v>-14215</v>
      </c>
      <c r="H8" s="136">
        <f t="shared" si="3"/>
        <v>954</v>
      </c>
      <c r="I8" s="132">
        <f t="shared" si="4"/>
        <v>-0.93360042033363988</v>
      </c>
      <c r="J8" s="132">
        <f t="shared" si="5"/>
        <v>16.736842105263158</v>
      </c>
      <c r="K8" s="28">
        <f>F8/'2021 May'!E$4</f>
        <v>9.6510906400649136E-3</v>
      </c>
    </row>
    <row r="9" spans="2:11" x14ac:dyDescent="0.2">
      <c r="B9" s="161" t="s">
        <v>287</v>
      </c>
      <c r="C9" s="16" t="s">
        <v>289</v>
      </c>
      <c r="D9" s="17">
        <v>391217</v>
      </c>
      <c r="E9" s="17">
        <v>35410</v>
      </c>
      <c r="F9" s="17">
        <v>77399</v>
      </c>
      <c r="G9" s="136">
        <f t="shared" si="2"/>
        <v>-313818</v>
      </c>
      <c r="H9" s="136">
        <f t="shared" si="3"/>
        <v>41989</v>
      </c>
      <c r="I9" s="132">
        <f>F9/D9-1</f>
        <v>-0.80215839291237345</v>
      </c>
      <c r="J9" s="132">
        <f t="shared" si="5"/>
        <v>1.1857949731714204</v>
      </c>
      <c r="K9" s="28">
        <f>F9/'2021 May'!E$4</f>
        <v>0.73885733377881724</v>
      </c>
    </row>
    <row r="10" spans="2:11" ht="13.5" thickBot="1" x14ac:dyDescent="0.25">
      <c r="B10" s="162"/>
      <c r="C10" s="18" t="s">
        <v>288</v>
      </c>
      <c r="D10" s="19">
        <v>227492</v>
      </c>
      <c r="E10" s="19">
        <v>948</v>
      </c>
      <c r="F10" s="19">
        <v>27356</v>
      </c>
      <c r="G10" s="137">
        <f t="shared" si="2"/>
        <v>-200136</v>
      </c>
      <c r="H10" s="137">
        <f t="shared" si="3"/>
        <v>26408</v>
      </c>
      <c r="I10" s="133">
        <f t="shared" si="4"/>
        <v>-0.87974961756896941</v>
      </c>
      <c r="J10" s="133">
        <f t="shared" si="5"/>
        <v>27.856540084388186</v>
      </c>
      <c r="K10" s="29">
        <f>F10/'2021 May'!E$4</f>
        <v>0.26114266622118276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May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2021-06-09T08:15:09Z</dcterms:modified>
</cp:coreProperties>
</file>