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tia\Downloads\"/>
    </mc:Choice>
  </mc:AlternateContent>
  <bookViews>
    <workbookView xWindow="0" yWindow="0" windowWidth="20490" windowHeight="9045"/>
  </bookViews>
  <sheets>
    <sheet name="Content" sheetId="25" r:id="rId1"/>
    <sheet name="1" sheetId="26" r:id="rId2"/>
    <sheet name="2" sheetId="21" r:id="rId3"/>
    <sheet name="3" sheetId="19" r:id="rId4"/>
    <sheet name="4" sheetId="11" r:id="rId5"/>
    <sheet name="5" sheetId="10" r:id="rId6"/>
    <sheet name="6" sheetId="3" r:id="rId7"/>
    <sheet name="7" sheetId="2" r:id="rId8"/>
    <sheet name="8" sheetId="12" r:id="rId9"/>
    <sheet name="9" sheetId="23" r:id="rId10"/>
    <sheet name="10" sheetId="14" r:id="rId11"/>
    <sheet name="11" sheetId="4" r:id="rId12"/>
    <sheet name="12" sheetId="15" r:id="rId13"/>
    <sheet name="13" sheetId="8" r:id="rId14"/>
    <sheet name="14" sheetId="17" r:id="rId15"/>
  </sheets>
  <definedNames>
    <definedName name="_xlnm._FilterDatabase" localSheetId="7" hidden="1">'7'!$A$5:$O$5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6" l="1"/>
  <c r="L8" i="26" s="1"/>
  <c r="K7" i="26"/>
  <c r="J8" i="26"/>
  <c r="J7" i="26"/>
  <c r="H8" i="26"/>
  <c r="H7" i="26"/>
  <c r="F8" i="26"/>
  <c r="F7" i="26"/>
  <c r="D8" i="26"/>
  <c r="D7" i="26"/>
  <c r="L7" i="26" l="1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6" i="4"/>
  <c r="L7" i="17" l="1"/>
  <c r="L8" i="17"/>
  <c r="L9" i="17"/>
  <c r="L10" i="17"/>
  <c r="L11" i="17"/>
  <c r="L6" i="17"/>
  <c r="K7" i="17"/>
  <c r="K6" i="17"/>
  <c r="K8" i="17"/>
  <c r="K9" i="17"/>
  <c r="K10" i="17"/>
  <c r="K11" i="17"/>
  <c r="J7" i="17"/>
  <c r="J8" i="17"/>
  <c r="J9" i="17"/>
  <c r="J10" i="17"/>
  <c r="J11" i="17"/>
  <c r="J6" i="17"/>
  <c r="K7" i="8"/>
  <c r="K8" i="8"/>
  <c r="K9" i="8"/>
  <c r="K10" i="8"/>
  <c r="K11" i="8"/>
  <c r="K12" i="8"/>
  <c r="K6" i="8"/>
  <c r="L26" i="4"/>
  <c r="I12" i="14" l="1"/>
  <c r="J7" i="14"/>
  <c r="J8" i="14"/>
  <c r="J9" i="14"/>
  <c r="J10" i="14"/>
  <c r="J11" i="14"/>
  <c r="J6" i="14"/>
  <c r="J12" i="14" l="1"/>
  <c r="K8" i="15"/>
  <c r="K9" i="15"/>
  <c r="L7" i="15"/>
  <c r="L8" i="15"/>
  <c r="L6" i="15"/>
  <c r="K7" i="15"/>
  <c r="K6" i="15"/>
  <c r="J7" i="15"/>
  <c r="J8" i="15"/>
  <c r="J6" i="15"/>
  <c r="K7" i="14"/>
  <c r="K8" i="14"/>
  <c r="K9" i="14"/>
  <c r="K10" i="14"/>
  <c r="K11" i="14"/>
  <c r="K6" i="14"/>
  <c r="L8" i="14" l="1"/>
  <c r="L10" i="14"/>
  <c r="L6" i="14"/>
  <c r="K12" i="14"/>
  <c r="L11" i="14"/>
  <c r="L7" i="14"/>
  <c r="L9" i="14"/>
  <c r="L7" i="23"/>
  <c r="L8" i="23"/>
  <c r="L9" i="23"/>
  <c r="L10" i="23"/>
  <c r="L11" i="23"/>
  <c r="L12" i="23"/>
  <c r="L13" i="23"/>
  <c r="L6" i="23"/>
  <c r="K7" i="23"/>
  <c r="K8" i="23"/>
  <c r="K9" i="23"/>
  <c r="K10" i="23"/>
  <c r="K11" i="23"/>
  <c r="K12" i="23"/>
  <c r="K13" i="23"/>
  <c r="K6" i="23"/>
  <c r="J6" i="23"/>
  <c r="J7" i="23"/>
  <c r="J8" i="23"/>
  <c r="J9" i="23"/>
  <c r="J10" i="23"/>
  <c r="J11" i="23"/>
  <c r="J12" i="23"/>
  <c r="J13" i="23"/>
  <c r="G5" i="12"/>
  <c r="L7" i="3"/>
  <c r="L8" i="3"/>
  <c r="L9" i="3"/>
  <c r="L10" i="3"/>
  <c r="L11" i="3"/>
  <c r="L12" i="3"/>
  <c r="L13" i="3"/>
  <c r="L6" i="3"/>
  <c r="K7" i="3"/>
  <c r="K8" i="3"/>
  <c r="K9" i="3"/>
  <c r="K10" i="3"/>
  <c r="K11" i="3"/>
  <c r="K12" i="3"/>
  <c r="K13" i="3"/>
  <c r="K6" i="3"/>
  <c r="J7" i="3"/>
  <c r="J8" i="3"/>
  <c r="J9" i="3"/>
  <c r="J10" i="3"/>
  <c r="J11" i="3"/>
  <c r="J12" i="3"/>
  <c r="J13" i="3"/>
  <c r="J6" i="3"/>
  <c r="L7" i="10"/>
  <c r="L8" i="10"/>
  <c r="L9" i="10"/>
  <c r="L10" i="10"/>
  <c r="L6" i="10"/>
  <c r="K7" i="10"/>
  <c r="K8" i="10"/>
  <c r="K9" i="10"/>
  <c r="K10" i="10"/>
  <c r="K6" i="10"/>
  <c r="L12" i="14" l="1"/>
  <c r="E26" i="4"/>
</calcChain>
</file>

<file path=xl/sharedStrings.xml><?xml version="1.0" encoding="utf-8"?>
<sst xmlns="http://schemas.openxmlformats.org/spreadsheetml/2006/main" count="357" uniqueCount="130">
  <si>
    <t>I Quarter</t>
  </si>
  <si>
    <t xml:space="preserve"> % Share</t>
  </si>
  <si>
    <t>Quantity</t>
  </si>
  <si>
    <t>Russia</t>
  </si>
  <si>
    <t>Turkey</t>
  </si>
  <si>
    <t>Armenia</t>
  </si>
  <si>
    <t>Azerbaijan</t>
  </si>
  <si>
    <t>Israel</t>
  </si>
  <si>
    <t>Ukraine</t>
  </si>
  <si>
    <t>Iran</t>
  </si>
  <si>
    <t>Germany</t>
  </si>
  <si>
    <t>United Arab Emirates</t>
  </si>
  <si>
    <t>Kazakhstan</t>
  </si>
  <si>
    <t>United Kingdom</t>
  </si>
  <si>
    <t>Poland</t>
  </si>
  <si>
    <t>Spain</t>
  </si>
  <si>
    <t>France</t>
  </si>
  <si>
    <t>Italy</t>
  </si>
  <si>
    <t>Greece</t>
  </si>
  <si>
    <t>Average Expenditure per Visit</t>
  </si>
  <si>
    <t>Total Expenditure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</si>
  <si>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</si>
  <si>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</si>
  <si>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</si>
  <si>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</si>
  <si>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</si>
  <si>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</si>
  <si>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</si>
  <si>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</si>
  <si>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Information Sources</t>
  </si>
  <si>
    <t>Friends, Relatives</t>
  </si>
  <si>
    <t>Previous Visit</t>
  </si>
  <si>
    <t>Television, Radio</t>
  </si>
  <si>
    <t>Organization, Business Partner</t>
  </si>
  <si>
    <t>Travel Agency, Tour operator</t>
  </si>
  <si>
    <t>Other</t>
  </si>
  <si>
    <t>Gender</t>
  </si>
  <si>
    <t>Female</t>
  </si>
  <si>
    <t>Male</t>
  </si>
  <si>
    <t>Hired Employee</t>
  </si>
  <si>
    <t>Owner of a Business</t>
  </si>
  <si>
    <t>Self Employed</t>
  </si>
  <si>
    <t>Pensioner</t>
  </si>
  <si>
    <t>Unemployed</t>
  </si>
  <si>
    <t>Housewife</t>
  </si>
  <si>
    <t>Student</t>
  </si>
  <si>
    <t>Visiting Practice</t>
  </si>
  <si>
    <t>First Time Visits</t>
  </si>
  <si>
    <t>Repeat Visits</t>
  </si>
  <si>
    <t>Accompanying Persons</t>
  </si>
  <si>
    <t>Alone</t>
  </si>
  <si>
    <t>Friends</t>
  </si>
  <si>
    <t>Colleagues</t>
  </si>
  <si>
    <t>Family, Relatives</t>
  </si>
  <si>
    <t>Main Purpose of Visit</t>
  </si>
  <si>
    <t>Holiday, Leisure, Recreation</t>
  </si>
  <si>
    <t>Education, Trainings</t>
  </si>
  <si>
    <t>Business, Professional</t>
  </si>
  <si>
    <t>Religion, Pilgrimage</t>
  </si>
  <si>
    <t>Shopping</t>
  </si>
  <si>
    <t>Health, Medical Care</t>
  </si>
  <si>
    <t>Total Number of Nights Spend</t>
  </si>
  <si>
    <t>Average Length of Stay (Nights)</t>
  </si>
  <si>
    <t>Accommodation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</si>
  <si>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</si>
  <si>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</si>
  <si>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</si>
  <si>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</si>
  <si>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</si>
  <si>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</si>
  <si>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</si>
  <si>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Served Food and Drinks</t>
  </si>
  <si>
    <t>Cultural and Entertainment Services</t>
  </si>
  <si>
    <t>Domestic Ground Transportation</t>
  </si>
  <si>
    <t>Conducted Activities</t>
  </si>
  <si>
    <t>Gambling</t>
  </si>
  <si>
    <t>Cycling</t>
  </si>
  <si>
    <t>Pilgrimage (includes also attending religious meetings and events, etc.)</t>
  </si>
  <si>
    <t>Skiing, Snowboarding, Heliskiing</t>
  </si>
  <si>
    <t>Hunting, Fishing</t>
  </si>
  <si>
    <t>Boating, Rafting, Canoeing</t>
  </si>
  <si>
    <t>Mountaineering , Climbing</t>
  </si>
  <si>
    <t>Sightseeing, Visiting Cultural and Historical Heritage, Museums</t>
  </si>
  <si>
    <t>Going to the Beach, Swimming in the Sea, Lake, River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</si>
  <si>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</si>
  <si>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</si>
  <si>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</si>
  <si>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</si>
  <si>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</si>
  <si>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Resting on a Recreational Resorts</t>
  </si>
  <si>
    <t>Tasting Local Cuisine and Wine</t>
  </si>
  <si>
    <t>Attending Sport Events</t>
  </si>
  <si>
    <t>Horse Riding</t>
  </si>
  <si>
    <t>Getting known with Local Art, Culture, Language, History</t>
  </si>
  <si>
    <t>Utilization of a Tourist Package and Expenditures</t>
  </si>
  <si>
    <t>Georgian Tour Operators</t>
  </si>
  <si>
    <t>Foreign Tour Operators</t>
  </si>
  <si>
    <t>Tourist Package Expenditures (GEL)</t>
  </si>
  <si>
    <t>Without Utilizing Tourist Package</t>
  </si>
  <si>
    <t>Page</t>
  </si>
  <si>
    <t>Topic</t>
  </si>
  <si>
    <t>Expenditure Structure and Average Expenditure per Visit</t>
  </si>
  <si>
    <t>Refused to Answer</t>
  </si>
  <si>
    <t>India</t>
  </si>
  <si>
    <t>Czech Republic</t>
  </si>
  <si>
    <t>Austria</t>
  </si>
  <si>
    <t>Latvia</t>
  </si>
  <si>
    <t>Hungary</t>
  </si>
  <si>
    <t>Number of Nights Spent and Average Length of Stay</t>
  </si>
  <si>
    <t>Expenditure Structure (GEL)</t>
  </si>
  <si>
    <t>Visitors Gender</t>
  </si>
  <si>
    <t>Outbound Trips by Occupation</t>
  </si>
  <si>
    <t>Visited Countries</t>
  </si>
  <si>
    <t>Internet</t>
  </si>
  <si>
    <t>Visiting Friends, Relatives</t>
  </si>
  <si>
    <t>Source: National Statistical Office of Georgia</t>
  </si>
  <si>
    <t>II Quarter</t>
  </si>
  <si>
    <t>15-30</t>
  </si>
  <si>
    <t>31-50</t>
  </si>
  <si>
    <t>51-70</t>
  </si>
  <si>
    <t>71+</t>
  </si>
  <si>
    <t>Age</t>
  </si>
  <si>
    <t>Visitors Gender and Age</t>
  </si>
  <si>
    <t>III Quarter</t>
  </si>
  <si>
    <t>Total</t>
  </si>
  <si>
    <t>IV Quarter</t>
  </si>
  <si>
    <t>Visit Type</t>
  </si>
  <si>
    <t>Other Countries</t>
  </si>
  <si>
    <t>Same Day Trips</t>
  </si>
  <si>
    <t>Tourist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</si>
</sst>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43" fontId="6" fillId="0" borderId="0" applyFont="0" applyFill="0" applyBorder="0" applyAlignment="0" applyProtection="0"/>
    <xf numFmtId="0" fontId="14" fillId="0" borderId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Protection="0"/>
    <xf numFmtId="0" fontId="20" fillId="8" borderId="7" applyNumberFormat="0" applyAlignment="0" applyProtection="0"/>
    <xf numFmtId="0" fontId="20" fillId="8" borderId="7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4" borderId="13" applyNumberFormat="0" applyFont="0" applyAlignment="0" applyProtection="0"/>
    <xf numFmtId="0" fontId="6" fillId="24" borderId="13" applyNumberFormat="0" applyFont="0" applyAlignment="0" applyProtection="0"/>
    <xf numFmtId="0" fontId="24" fillId="21" borderId="14" applyNumberFormat="0" applyAlignment="0" applyProtection="0"/>
    <xf numFmtId="0" fontId="24" fillId="21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5" applyProtection="0"/>
    <xf numFmtId="0" fontId="14" fillId="0" borderId="15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2" applyBorder="1"/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0" fontId="5" fillId="0" borderId="1" xfId="2" quotePrefix="1" applyBorder="1" applyAlignment="1">
      <alignment horizontal="left" vertical="center"/>
    </xf>
    <xf numFmtId="164" fontId="0" fillId="0" borderId="0" xfId="1" applyNumberFormat="1" applyFont="1"/>
    <xf numFmtId="0" fontId="28" fillId="0" borderId="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</cellXfs>
  <cellStyles count="141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D22" sqref="D22"/>
    </sheetView>
  </sheetViews>
  <sheetFormatPr defaultRowHeight="15" x14ac:dyDescent="0.25"/>
  <cols>
    <col min="1" max="1" width="8.85546875" customWidth="1"/>
    <col min="2" max="2" width="18" style="10" customWidth="1"/>
    <col min="3" max="3" width="114.140625" customWidth="1"/>
  </cols>
  <sheetData>
    <row r="1" spans="2:5" s="15" customFormat="1" ht="24" customHeight="1" x14ac:dyDescent="0.25">
      <c r="B1" s="10"/>
    </row>
    <row r="2" spans="2:5" ht="21" customHeight="1" x14ac:dyDescent="0.25">
      <c r="B2" s="13" t="s">
        <v>99</v>
      </c>
      <c r="C2" s="13" t="s">
        <v>100</v>
      </c>
      <c r="E2" s="1"/>
    </row>
    <row r="3" spans="2:5" s="15" customFormat="1" ht="16.5" customHeight="1" x14ac:dyDescent="0.25">
      <c r="B3" s="19">
        <v>1</v>
      </c>
      <c r="C3" s="32" t="s">
        <v>126</v>
      </c>
      <c r="E3" s="1"/>
    </row>
    <row r="4" spans="2:5" x14ac:dyDescent="0.25">
      <c r="B4" s="4">
        <v>2</v>
      </c>
      <c r="C4" s="12" t="s">
        <v>122</v>
      </c>
    </row>
    <row r="5" spans="2:5" x14ac:dyDescent="0.25">
      <c r="B5" s="19">
        <v>3</v>
      </c>
      <c r="C5" s="12" t="s">
        <v>111</v>
      </c>
    </row>
    <row r="6" spans="2:5" x14ac:dyDescent="0.25">
      <c r="B6" s="19">
        <v>4</v>
      </c>
      <c r="C6" s="12" t="s">
        <v>46</v>
      </c>
    </row>
    <row r="7" spans="2:5" x14ac:dyDescent="0.25">
      <c r="B7" s="19">
        <v>5</v>
      </c>
      <c r="C7" s="12" t="s">
        <v>49</v>
      </c>
    </row>
    <row r="8" spans="2:5" x14ac:dyDescent="0.25">
      <c r="B8" s="19">
        <v>6</v>
      </c>
      <c r="C8" s="12" t="s">
        <v>54</v>
      </c>
    </row>
    <row r="9" spans="2:5" x14ac:dyDescent="0.25">
      <c r="B9" s="19">
        <v>7</v>
      </c>
      <c r="C9" s="12" t="s">
        <v>112</v>
      </c>
    </row>
    <row r="10" spans="2:5" x14ac:dyDescent="0.25">
      <c r="B10" s="19">
        <v>8</v>
      </c>
      <c r="C10" s="12" t="s">
        <v>108</v>
      </c>
    </row>
    <row r="11" spans="2:5" x14ac:dyDescent="0.25">
      <c r="B11" s="19">
        <v>9</v>
      </c>
      <c r="C11" s="12" t="s">
        <v>63</v>
      </c>
    </row>
    <row r="12" spans="2:5" x14ac:dyDescent="0.25">
      <c r="B12" s="19">
        <v>10</v>
      </c>
      <c r="C12" s="12" t="s">
        <v>101</v>
      </c>
    </row>
    <row r="13" spans="2:5" x14ac:dyDescent="0.25">
      <c r="B13" s="19">
        <v>11</v>
      </c>
      <c r="C13" s="12" t="s">
        <v>74</v>
      </c>
    </row>
    <row r="14" spans="2:5" x14ac:dyDescent="0.25">
      <c r="B14" s="19">
        <v>12</v>
      </c>
      <c r="C14" s="12" t="s">
        <v>94</v>
      </c>
    </row>
    <row r="15" spans="2:5" x14ac:dyDescent="0.25">
      <c r="B15" s="19">
        <v>13</v>
      </c>
      <c r="C15" s="12" t="s">
        <v>29</v>
      </c>
    </row>
    <row r="16" spans="2:5" x14ac:dyDescent="0.25">
      <c r="B16" s="19">
        <v>14</v>
      </c>
      <c r="C16" s="12" t="s">
        <v>21</v>
      </c>
    </row>
  </sheetData>
  <hyperlinks>
    <hyperlink ref="C4" location="'2'!A2" display="Visitors Gender and Age"/>
    <hyperlink ref="C5" location="'3'!A1" display="Outbound Trips by Occupation"/>
    <hyperlink ref="C6" location="'4'!A1" display="Visiting Practice"/>
    <hyperlink ref="C7" location="'5'!A1" display="Accompanying Persons"/>
    <hyperlink ref="C8" location="'6'!A1" display="Main Purpose of Visit"/>
    <hyperlink ref="C9" location="'7'!A7" display="Visited Countries"/>
    <hyperlink ref="C10" location="'8'!A8" display="Number of Nights Spent and Average Length of Stay"/>
    <hyperlink ref="C11" location="'9'!A1" display="Accommodation"/>
    <hyperlink ref="C12" location="'10'!A1" display="Expenditure Structure and Average Expenditure per Visit"/>
    <hyperlink ref="C13" location="'11'!A1" display="Conducted Activities"/>
    <hyperlink ref="C14" location="'12'!A1" display="Utilization of a Tourist Package and Expenditures"/>
    <hyperlink ref="C15" location="'13'!A1" display="Information Sources"/>
    <hyperlink ref="C16" location="'14'!A1" display="Overall Satisfaction"/>
    <hyperlink ref="C3" location="'1'!A1" display="Visit Typ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34" sqref="M34"/>
    </sheetView>
  </sheetViews>
  <sheetFormatPr defaultRowHeight="15" x14ac:dyDescent="0.25"/>
  <cols>
    <col min="1" max="1" width="4.85546875" customWidth="1"/>
    <col min="2" max="2" width="31.5703125" customWidth="1"/>
    <col min="3" max="3" width="12.5703125" bestFit="1" customWidth="1"/>
    <col min="5" max="5" width="10.85546875" customWidth="1"/>
    <col min="7" max="7" width="12.85546875" customWidth="1"/>
    <col min="8" max="8" width="11" customWidth="1"/>
    <col min="9" max="9" width="11.140625" bestFit="1" customWidth="1"/>
    <col min="10" max="10" width="13.28515625" bestFit="1" customWidth="1"/>
  </cols>
  <sheetData>
    <row r="2" spans="2:12" s="15" customFormat="1" ht="18.75" customHeight="1" x14ac:dyDescent="0.25">
      <c r="B2" s="48" t="s">
        <v>63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2:12" s="15" customFormat="1" x14ac:dyDescent="0.25">
      <c r="B3" s="4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2:12" s="15" customFormat="1" x14ac:dyDescent="0.25">
      <c r="B4" s="4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2:12" s="15" customFormat="1" x14ac:dyDescent="0.25">
      <c r="B5" s="48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2:12" x14ac:dyDescent="0.25">
      <c r="B6" s="2" t="s">
        <v>64</v>
      </c>
      <c r="C6" s="3">
        <v>441466</v>
      </c>
      <c r="D6" s="6">
        <v>0.26890227040434078</v>
      </c>
      <c r="E6" s="3">
        <v>487394</v>
      </c>
      <c r="F6" s="6">
        <v>0.22924893005657918</v>
      </c>
      <c r="G6" s="3">
        <v>608419</v>
      </c>
      <c r="H6" s="6">
        <v>0.19818705550595242</v>
      </c>
      <c r="I6" s="3">
        <v>449874</v>
      </c>
      <c r="J6" s="6">
        <f>I6/SUM($I$6:$I$13)</f>
        <v>0.19111256114128702</v>
      </c>
      <c r="K6" s="3">
        <f>C6+E6+G6+I6</f>
        <v>1987153</v>
      </c>
      <c r="L6" s="6">
        <f>K6/SUM(K$6:K$13)</f>
        <v>0.21619044966544737</v>
      </c>
    </row>
    <row r="7" spans="2:12" x14ac:dyDescent="0.25">
      <c r="B7" s="2" t="s">
        <v>65</v>
      </c>
      <c r="C7" s="3">
        <v>35899</v>
      </c>
      <c r="D7" s="6">
        <v>2.1866514307433482E-2</v>
      </c>
      <c r="E7" s="3">
        <v>75215</v>
      </c>
      <c r="F7" s="6">
        <v>3.5377863236325441E-2</v>
      </c>
      <c r="G7" s="3">
        <v>109440</v>
      </c>
      <c r="H7" s="6">
        <v>3.5649102599641748E-2</v>
      </c>
      <c r="I7" s="3">
        <v>74338</v>
      </c>
      <c r="J7" s="6">
        <f t="shared" ref="J7:J13" si="0">I7/SUM($I$6:$I$13)</f>
        <v>3.1579788052034562E-2</v>
      </c>
      <c r="K7" s="3">
        <f t="shared" ref="K7:K13" si="1">C7+E7+G7+I7</f>
        <v>294892</v>
      </c>
      <c r="L7" s="6">
        <f t="shared" ref="L7:L13" si="2">K7/SUM(K$6:K$13)</f>
        <v>3.2082498973528009E-2</v>
      </c>
    </row>
    <row r="8" spans="2:12" x14ac:dyDescent="0.25">
      <c r="B8" s="2" t="s">
        <v>66</v>
      </c>
      <c r="C8" s="3">
        <v>169635</v>
      </c>
      <c r="D8" s="6">
        <v>0.10332672649771522</v>
      </c>
      <c r="E8" s="3">
        <v>208028</v>
      </c>
      <c r="F8" s="6">
        <v>9.7847319461893359E-2</v>
      </c>
      <c r="G8" s="3">
        <v>406052</v>
      </c>
      <c r="H8" s="6">
        <v>0.13226781258031553</v>
      </c>
      <c r="I8" s="3">
        <v>330088</v>
      </c>
      <c r="J8" s="6">
        <f t="shared" si="0"/>
        <v>0.14022584786408007</v>
      </c>
      <c r="K8" s="3">
        <f t="shared" si="1"/>
        <v>1113803</v>
      </c>
      <c r="L8" s="6">
        <f t="shared" si="2"/>
        <v>0.12117515430805996</v>
      </c>
    </row>
    <row r="9" spans="2:12" ht="30" x14ac:dyDescent="0.25">
      <c r="B9" s="2" t="s">
        <v>67</v>
      </c>
      <c r="C9" s="3">
        <v>68161</v>
      </c>
      <c r="D9" s="6">
        <v>4.1517688005486879E-2</v>
      </c>
      <c r="E9" s="3">
        <v>114040</v>
      </c>
      <c r="F9" s="6">
        <v>5.3639453878489049E-2</v>
      </c>
      <c r="G9" s="3">
        <v>177905</v>
      </c>
      <c r="H9" s="6">
        <v>5.7950964893907761E-2</v>
      </c>
      <c r="I9" s="3">
        <v>146368</v>
      </c>
      <c r="J9" s="6">
        <f t="shared" si="0"/>
        <v>6.217910648121007E-2</v>
      </c>
      <c r="K9" s="3">
        <f t="shared" si="1"/>
        <v>506474</v>
      </c>
      <c r="L9" s="6">
        <f t="shared" si="2"/>
        <v>5.5101364516903222E-2</v>
      </c>
    </row>
    <row r="10" spans="2:12" x14ac:dyDescent="0.25">
      <c r="B10" s="2" t="s">
        <v>68</v>
      </c>
      <c r="C10" s="3">
        <v>190809</v>
      </c>
      <c r="D10" s="6">
        <v>0.11622406553071325</v>
      </c>
      <c r="E10" s="3">
        <v>240998</v>
      </c>
      <c r="F10" s="6">
        <v>0.113354972867486</v>
      </c>
      <c r="G10" s="3">
        <v>370901</v>
      </c>
      <c r="H10" s="6">
        <v>0.12081768826123652</v>
      </c>
      <c r="I10" s="3">
        <v>338457</v>
      </c>
      <c r="J10" s="6">
        <f t="shared" si="0"/>
        <v>0.14378111228076434</v>
      </c>
      <c r="K10" s="3">
        <f t="shared" si="1"/>
        <v>1141165</v>
      </c>
      <c r="L10" s="6">
        <f t="shared" si="2"/>
        <v>0.12415197747353639</v>
      </c>
    </row>
    <row r="11" spans="2:12" ht="30" x14ac:dyDescent="0.25">
      <c r="B11" s="2" t="s">
        <v>69</v>
      </c>
      <c r="C11" s="3">
        <v>716730</v>
      </c>
      <c r="D11" s="6">
        <v>0.43656889605746119</v>
      </c>
      <c r="E11" s="3">
        <v>963518</v>
      </c>
      <c r="F11" s="6">
        <v>0.45319694249468617</v>
      </c>
      <c r="G11" s="3">
        <v>1293472</v>
      </c>
      <c r="H11" s="6">
        <v>0.42133695209945005</v>
      </c>
      <c r="I11" s="3">
        <v>940569</v>
      </c>
      <c r="J11" s="6">
        <f t="shared" si="0"/>
        <v>0.39956643531321928</v>
      </c>
      <c r="K11" s="3">
        <f t="shared" si="1"/>
        <v>3914289</v>
      </c>
      <c r="L11" s="6">
        <f t="shared" si="2"/>
        <v>0.42585140602183846</v>
      </c>
    </row>
    <row r="12" spans="2:12" x14ac:dyDescent="0.25">
      <c r="B12" s="2" t="s">
        <v>70</v>
      </c>
      <c r="C12" s="3">
        <v>14818</v>
      </c>
      <c r="D12" s="6">
        <v>9.0258226972213529E-3</v>
      </c>
      <c r="E12" s="3">
        <v>13526</v>
      </c>
      <c r="F12" s="6">
        <v>6.3620418551424314E-3</v>
      </c>
      <c r="G12" s="3">
        <v>5151</v>
      </c>
      <c r="H12" s="6">
        <v>1.6778922468087961E-3</v>
      </c>
      <c r="I12" s="3">
        <v>15063</v>
      </c>
      <c r="J12" s="6">
        <f t="shared" si="0"/>
        <v>6.3989661737980114E-3</v>
      </c>
      <c r="K12" s="3">
        <f t="shared" si="1"/>
        <v>48558</v>
      </c>
      <c r="L12" s="6">
        <f t="shared" si="2"/>
        <v>5.2828221354142306E-3</v>
      </c>
    </row>
    <row r="13" spans="2:12" x14ac:dyDescent="0.25">
      <c r="B13" s="2" t="s">
        <v>35</v>
      </c>
      <c r="C13" s="3">
        <v>4216</v>
      </c>
      <c r="D13" s="6">
        <v>2.5680164996278324E-3</v>
      </c>
      <c r="E13" s="3">
        <v>23328</v>
      </c>
      <c r="F13" s="6">
        <v>1.0972476149398391E-2</v>
      </c>
      <c r="G13" s="3">
        <v>98583</v>
      </c>
      <c r="H13" s="6">
        <v>3.211253181268716E-2</v>
      </c>
      <c r="I13" s="3">
        <v>59217</v>
      </c>
      <c r="J13" s="6">
        <f t="shared" si="0"/>
        <v>2.515618269360664E-2</v>
      </c>
      <c r="K13" s="3">
        <f t="shared" si="1"/>
        <v>185344</v>
      </c>
      <c r="L13" s="6">
        <f t="shared" si="2"/>
        <v>2.0164326905272357E-2</v>
      </c>
    </row>
    <row r="14" spans="2:12" x14ac:dyDescent="0.25">
      <c r="F14" s="15"/>
      <c r="J14" s="15"/>
      <c r="K14" s="15"/>
      <c r="L14" s="15"/>
    </row>
    <row r="15" spans="2:12" x14ac:dyDescent="0.25">
      <c r="B15" s="34" t="s">
        <v>115</v>
      </c>
      <c r="C15" s="35"/>
      <c r="D15" s="36"/>
      <c r="F15" s="15"/>
      <c r="J15" s="15"/>
      <c r="K15" s="15"/>
      <c r="L15" s="15"/>
    </row>
    <row r="16" spans="2:12" x14ac:dyDescent="0.25">
      <c r="J16" s="15"/>
      <c r="K16" s="15"/>
      <c r="L16" s="15"/>
    </row>
    <row r="17" spans="4:16" x14ac:dyDescent="0.25">
      <c r="E17" s="15"/>
      <c r="F17" s="15"/>
      <c r="G17" s="15"/>
      <c r="H17" s="15"/>
      <c r="I17" s="15"/>
      <c r="J17" s="15"/>
      <c r="K17" s="15"/>
      <c r="L17" s="15"/>
    </row>
    <row r="18" spans="4:16" x14ac:dyDescent="0.25"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4:16" x14ac:dyDescent="0.25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4:16" x14ac:dyDescent="0.25"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4:16" x14ac:dyDescent="0.25"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4:16" x14ac:dyDescent="0.25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4:16" x14ac:dyDescent="0.25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4:16" x14ac:dyDescent="0.25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4:16" x14ac:dyDescent="0.25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4:16" x14ac:dyDescent="0.25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4:16" x14ac:dyDescent="0.25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4:16" x14ac:dyDescent="0.25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4:16" x14ac:dyDescent="0.25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4:16" x14ac:dyDescent="0.25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4:16" x14ac:dyDescent="0.25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4:16" x14ac:dyDescent="0.25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4:15" x14ac:dyDescent="0.25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4:15" x14ac:dyDescent="0.25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4:15" x14ac:dyDescent="0.25">
      <c r="G35" s="15"/>
      <c r="H35" s="15"/>
      <c r="I35" s="15"/>
      <c r="J35" s="15"/>
      <c r="K35" s="15"/>
      <c r="L35" s="15"/>
      <c r="M35" s="15"/>
      <c r="N35" s="15"/>
      <c r="O35" s="15"/>
    </row>
    <row r="36" spans="4:15" x14ac:dyDescent="0.25">
      <c r="G36" s="15"/>
      <c r="H36" s="15"/>
      <c r="I36" s="15"/>
      <c r="J36" s="15"/>
      <c r="K36" s="15"/>
      <c r="L36" s="15"/>
      <c r="M36" s="15"/>
      <c r="N36" s="15"/>
      <c r="O36" s="15"/>
    </row>
    <row r="37" spans="4:15" x14ac:dyDescent="0.25">
      <c r="G37" s="15"/>
      <c r="H37" s="15"/>
      <c r="I37" s="15"/>
      <c r="J37" s="15"/>
      <c r="K37" s="15"/>
      <c r="L37" s="15"/>
      <c r="M37" s="15"/>
      <c r="N37" s="15"/>
      <c r="O37" s="15"/>
    </row>
    <row r="38" spans="4:15" x14ac:dyDescent="0.25">
      <c r="G38" s="15"/>
      <c r="H38" s="15"/>
      <c r="I38" s="15"/>
      <c r="J38" s="15"/>
      <c r="K38" s="15"/>
      <c r="L38" s="15"/>
      <c r="M38" s="15"/>
      <c r="N38" s="15"/>
      <c r="O38" s="15"/>
    </row>
    <row r="39" spans="4:15" x14ac:dyDescent="0.25">
      <c r="G39" s="15"/>
      <c r="H39" s="15"/>
      <c r="I39" s="15"/>
      <c r="J39" s="15"/>
      <c r="K39" s="15"/>
      <c r="L39" s="15"/>
      <c r="M39" s="15"/>
      <c r="N39" s="15"/>
      <c r="O39" s="15"/>
    </row>
    <row r="40" spans="4:15" x14ac:dyDescent="0.25">
      <c r="G40" s="15"/>
      <c r="H40" s="15"/>
      <c r="I40" s="15"/>
      <c r="J40" s="15"/>
      <c r="K40" s="15"/>
      <c r="L40" s="15"/>
      <c r="M40" s="15"/>
      <c r="N40" s="15"/>
      <c r="O40" s="15"/>
    </row>
    <row r="41" spans="4:15" x14ac:dyDescent="0.25">
      <c r="G41" s="15"/>
      <c r="H41" s="15"/>
      <c r="I41" s="15"/>
      <c r="J41" s="15"/>
      <c r="K41" s="15"/>
      <c r="L41" s="15"/>
      <c r="M41" s="15"/>
      <c r="N41" s="15"/>
      <c r="O41" s="15"/>
    </row>
    <row r="42" spans="4:15" x14ac:dyDescent="0.25">
      <c r="J42" s="15"/>
      <c r="K42" s="15"/>
      <c r="L42" s="15"/>
      <c r="M42" s="15"/>
      <c r="N42" s="15"/>
      <c r="O42" s="15"/>
    </row>
    <row r="43" spans="4:15" x14ac:dyDescent="0.25">
      <c r="J43" s="15"/>
      <c r="K43" s="15"/>
      <c r="L43" s="15"/>
      <c r="M43" s="15"/>
      <c r="N43" s="15"/>
      <c r="O43" s="15"/>
    </row>
    <row r="44" spans="4:15" x14ac:dyDescent="0.25">
      <c r="J44" s="15"/>
      <c r="K44" s="15"/>
      <c r="L44" s="15"/>
      <c r="M44" s="15"/>
      <c r="N44" s="15"/>
      <c r="O44" s="15"/>
    </row>
    <row r="45" spans="4:15" x14ac:dyDescent="0.25">
      <c r="J45" s="15"/>
      <c r="K45" s="15"/>
      <c r="L45" s="15"/>
      <c r="M45" s="15"/>
      <c r="N45" s="15"/>
      <c r="O45" s="15"/>
    </row>
    <row r="46" spans="4:15" x14ac:dyDescent="0.25">
      <c r="J46" s="15"/>
      <c r="K46" s="15"/>
      <c r="L46" s="15"/>
      <c r="M46" s="15"/>
      <c r="N46" s="15"/>
      <c r="O46" s="15"/>
    </row>
    <row r="47" spans="4:15" x14ac:dyDescent="0.25">
      <c r="J47" s="15"/>
      <c r="K47" s="15"/>
      <c r="L47" s="15"/>
    </row>
    <row r="48" spans="4:15" x14ac:dyDescent="0.25">
      <c r="J48" s="15"/>
      <c r="K48" s="15"/>
      <c r="L48" s="15"/>
    </row>
    <row r="49" spans="10:12" x14ac:dyDescent="0.25">
      <c r="J49" s="15"/>
      <c r="K49" s="15"/>
      <c r="L49" s="15"/>
    </row>
    <row r="50" spans="10:12" x14ac:dyDescent="0.25">
      <c r="J50" s="15"/>
      <c r="K50" s="15"/>
      <c r="L50" s="15"/>
    </row>
    <row r="51" spans="10:12" x14ac:dyDescent="0.25">
      <c r="J51" s="15"/>
      <c r="K51" s="15"/>
      <c r="L51" s="15"/>
    </row>
    <row r="52" spans="10:12" x14ac:dyDescent="0.25">
      <c r="J52" s="15"/>
      <c r="K52" s="15"/>
      <c r="L52" s="15"/>
    </row>
    <row r="53" spans="10:12" x14ac:dyDescent="0.25">
      <c r="J53" s="15"/>
      <c r="K53" s="15"/>
      <c r="L53" s="15"/>
    </row>
    <row r="54" spans="10:12" x14ac:dyDescent="0.25">
      <c r="J54" s="15"/>
      <c r="K54" s="15"/>
      <c r="L54" s="15"/>
    </row>
    <row r="55" spans="10:12" x14ac:dyDescent="0.25">
      <c r="J55" s="15"/>
      <c r="K55" s="15"/>
      <c r="L55" s="15"/>
    </row>
    <row r="56" spans="10:12" x14ac:dyDescent="0.25">
      <c r="J56" s="15"/>
      <c r="K56" s="15"/>
      <c r="L56" s="15"/>
    </row>
    <row r="57" spans="10:12" x14ac:dyDescent="0.25">
      <c r="J57" s="15"/>
      <c r="K57" s="15"/>
      <c r="L57" s="15"/>
    </row>
    <row r="58" spans="10:12" x14ac:dyDescent="0.25">
      <c r="J58" s="15"/>
      <c r="K58" s="15"/>
      <c r="L58" s="15"/>
    </row>
    <row r="59" spans="10:12" x14ac:dyDescent="0.25">
      <c r="J59" s="15"/>
      <c r="K59" s="15"/>
      <c r="L59" s="15"/>
    </row>
    <row r="60" spans="10:12" x14ac:dyDescent="0.25">
      <c r="J60" s="15"/>
      <c r="K60" s="15"/>
      <c r="L60" s="15"/>
    </row>
    <row r="61" spans="10:12" x14ac:dyDescent="0.25">
      <c r="J61" s="15"/>
      <c r="K61" s="15"/>
      <c r="L61" s="15"/>
    </row>
    <row r="62" spans="10:12" x14ac:dyDescent="0.25">
      <c r="J62" s="15"/>
      <c r="K62" s="15"/>
      <c r="L62" s="15"/>
    </row>
    <row r="63" spans="10:12" x14ac:dyDescent="0.25">
      <c r="J63" s="15"/>
      <c r="K63" s="15"/>
      <c r="L63" s="15"/>
    </row>
    <row r="64" spans="10:12" x14ac:dyDescent="0.25">
      <c r="J64" s="15"/>
      <c r="K64" s="15"/>
      <c r="L64" s="15"/>
    </row>
    <row r="65" spans="10:12" x14ac:dyDescent="0.25">
      <c r="J65" s="15"/>
      <c r="K65" s="15"/>
      <c r="L65" s="15"/>
    </row>
    <row r="66" spans="10:12" x14ac:dyDescent="0.25">
      <c r="J66" s="15"/>
      <c r="K66" s="15"/>
      <c r="L66" s="15"/>
    </row>
    <row r="67" spans="10:12" x14ac:dyDescent="0.25">
      <c r="J67" s="15"/>
      <c r="K67" s="15"/>
      <c r="L67" s="15"/>
    </row>
    <row r="68" spans="10:12" x14ac:dyDescent="0.25">
      <c r="J68" s="15"/>
      <c r="K68" s="15"/>
      <c r="L68" s="15"/>
    </row>
  </sheetData>
  <mergeCells count="8">
    <mergeCell ref="C2:L3"/>
    <mergeCell ref="B2:B5"/>
    <mergeCell ref="C4:D4"/>
    <mergeCell ref="B15:D15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2" sqref="N12"/>
    </sheetView>
  </sheetViews>
  <sheetFormatPr defaultRowHeight="15" x14ac:dyDescent="0.25"/>
  <cols>
    <col min="1" max="1" width="5.5703125" customWidth="1"/>
    <col min="2" max="2" width="37.5703125" customWidth="1"/>
    <col min="3" max="3" width="12.7109375" bestFit="1" customWidth="1"/>
    <col min="5" max="5" width="13.7109375" customWidth="1"/>
    <col min="7" max="7" width="14.5703125" customWidth="1"/>
    <col min="8" max="8" width="11.140625" customWidth="1"/>
    <col min="9" max="9" width="16.7109375" customWidth="1"/>
    <col min="11" max="11" width="12.7109375" bestFit="1" customWidth="1"/>
    <col min="13" max="13" width="12" bestFit="1" customWidth="1"/>
  </cols>
  <sheetData>
    <row r="2" spans="2:13" ht="18.75" customHeight="1" x14ac:dyDescent="0.25">
      <c r="B2" s="37" t="s">
        <v>109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2:13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2:13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2:13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2:13" x14ac:dyDescent="0.25">
      <c r="B6" s="2" t="s">
        <v>63</v>
      </c>
      <c r="C6" s="3">
        <v>73776746</v>
      </c>
      <c r="D6" s="6">
        <v>0.20535959519450267</v>
      </c>
      <c r="E6" s="3">
        <v>116586780.09999999</v>
      </c>
      <c r="F6" s="6">
        <v>0.1887979083237411</v>
      </c>
      <c r="G6" s="3">
        <v>99431690.799999997</v>
      </c>
      <c r="H6" s="6">
        <v>0.16575456308384603</v>
      </c>
      <c r="I6" s="3">
        <v>90693054.5</v>
      </c>
      <c r="J6" s="6">
        <f>I6/SUM(I$6:I$11)</f>
        <v>0.17943326219913636</v>
      </c>
      <c r="K6" s="3">
        <f>C6+E6+G6+I6</f>
        <v>380488271.39999998</v>
      </c>
      <c r="L6" s="6">
        <f>K6/SUM(K$6:K$11)</f>
        <v>0.18274319604986158</v>
      </c>
    </row>
    <row r="7" spans="2:13" x14ac:dyDescent="0.25">
      <c r="B7" s="2" t="s">
        <v>72</v>
      </c>
      <c r="C7" s="3">
        <v>28184603.5</v>
      </c>
      <c r="D7" s="6">
        <v>7.8452616566710098E-2</v>
      </c>
      <c r="E7" s="3">
        <v>48612181.100000001</v>
      </c>
      <c r="F7" s="6">
        <v>7.8721430533228193E-2</v>
      </c>
      <c r="G7" s="3">
        <v>48817243.600000001</v>
      </c>
      <c r="H7" s="6">
        <v>8.1379294858331813E-2</v>
      </c>
      <c r="I7" s="3">
        <v>25328926</v>
      </c>
      <c r="J7" s="6">
        <f t="shared" ref="J7:J11" si="0">I7/SUM(I$6:I$11)</f>
        <v>5.0112457290547231E-2</v>
      </c>
      <c r="K7" s="3">
        <f t="shared" ref="K7:K11" si="1">C7+E7+G7+I7</f>
        <v>150942954.19999999</v>
      </c>
      <c r="L7" s="6">
        <f t="shared" ref="L7:L11" si="2">K7/SUM(K$6:K$11)</f>
        <v>7.2495790133613777E-2</v>
      </c>
      <c r="M7" s="15"/>
    </row>
    <row r="8" spans="2:13" x14ac:dyDescent="0.25">
      <c r="B8" s="2" t="s">
        <v>59</v>
      </c>
      <c r="C8" s="3">
        <v>92880713.200000003</v>
      </c>
      <c r="D8" s="6">
        <v>0.25853601166048584</v>
      </c>
      <c r="E8" s="3">
        <v>206460197.69999999</v>
      </c>
      <c r="F8" s="6">
        <v>0.33433682141690835</v>
      </c>
      <c r="G8" s="3">
        <v>184160763.90000001</v>
      </c>
      <c r="H8" s="6">
        <v>0.30699957641102316</v>
      </c>
      <c r="I8" s="3">
        <v>170022256.09999999</v>
      </c>
      <c r="J8" s="6">
        <f t="shared" si="0"/>
        <v>0.3363835105860285</v>
      </c>
      <c r="K8" s="3">
        <f t="shared" si="1"/>
        <v>653523930.89999998</v>
      </c>
      <c r="L8" s="6">
        <f t="shared" si="2"/>
        <v>0.31387840520893096</v>
      </c>
      <c r="M8" s="15"/>
    </row>
    <row r="9" spans="2:13" x14ac:dyDescent="0.25">
      <c r="B9" s="2" t="s">
        <v>73</v>
      </c>
      <c r="C9" s="3">
        <v>17526672.699999999</v>
      </c>
      <c r="D9" s="6">
        <v>4.878597398126696E-2</v>
      </c>
      <c r="E9" s="3">
        <v>28828436.800000001</v>
      </c>
      <c r="F9" s="6">
        <v>4.6684097145617665E-2</v>
      </c>
      <c r="G9" s="3">
        <v>30687794.699999999</v>
      </c>
      <c r="H9" s="6">
        <v>5.1157150819618427E-2</v>
      </c>
      <c r="I9" s="3">
        <v>27327465.5</v>
      </c>
      <c r="J9" s="6">
        <f t="shared" si="0"/>
        <v>5.4066502769507592E-2</v>
      </c>
      <c r="K9" s="3">
        <f t="shared" si="1"/>
        <v>104370369.7</v>
      </c>
      <c r="L9" s="6">
        <f t="shared" si="2"/>
        <v>5.012762906384724E-2</v>
      </c>
      <c r="M9" s="15"/>
    </row>
    <row r="10" spans="2:13" x14ac:dyDescent="0.25">
      <c r="B10" s="2" t="s">
        <v>71</v>
      </c>
      <c r="C10" s="3">
        <v>118604377</v>
      </c>
      <c r="D10" s="6">
        <v>0.33013853510178104</v>
      </c>
      <c r="E10" s="3">
        <v>177113917.09999999</v>
      </c>
      <c r="F10" s="6">
        <v>0.28681414011797107</v>
      </c>
      <c r="G10" s="3">
        <v>208725337</v>
      </c>
      <c r="H10" s="6">
        <v>0.34794919769144189</v>
      </c>
      <c r="I10" s="3">
        <v>175029294.80000001</v>
      </c>
      <c r="J10" s="6">
        <f t="shared" si="0"/>
        <v>0.34628977400224553</v>
      </c>
      <c r="K10" s="3">
        <f t="shared" si="1"/>
        <v>679472925.9000001</v>
      </c>
      <c r="L10" s="6">
        <f t="shared" si="2"/>
        <v>0.32634134463971498</v>
      </c>
      <c r="M10" s="15"/>
    </row>
    <row r="11" spans="2:13" x14ac:dyDescent="0.25">
      <c r="B11" s="2" t="s">
        <v>35</v>
      </c>
      <c r="C11" s="3">
        <v>28283273.600000001</v>
      </c>
      <c r="D11" s="6">
        <v>7.8727267495253384E-2</v>
      </c>
      <c r="E11" s="3">
        <v>39920053.700000003</v>
      </c>
      <c r="F11" s="6">
        <v>6.4645602462533591E-2</v>
      </c>
      <c r="G11" s="3">
        <v>28050192.800000001</v>
      </c>
      <c r="H11" s="6">
        <v>4.6760217135738816E-2</v>
      </c>
      <c r="I11" s="3">
        <v>17040711</v>
      </c>
      <c r="J11" s="6">
        <f t="shared" si="0"/>
        <v>3.3714493152534712E-2</v>
      </c>
      <c r="K11" s="3">
        <f t="shared" si="1"/>
        <v>113294231.10000001</v>
      </c>
      <c r="L11" s="6">
        <f t="shared" si="2"/>
        <v>5.4413634904031442E-2</v>
      </c>
      <c r="M11" s="15"/>
    </row>
    <row r="12" spans="2:13" s="7" customFormat="1" x14ac:dyDescent="0.25">
      <c r="B12" s="11" t="s">
        <v>20</v>
      </c>
      <c r="C12" s="8">
        <v>359256386</v>
      </c>
      <c r="D12" s="9">
        <v>1</v>
      </c>
      <c r="E12" s="8">
        <v>617521566.5</v>
      </c>
      <c r="F12" s="9">
        <v>1</v>
      </c>
      <c r="G12" s="8">
        <v>599873022.79999995</v>
      </c>
      <c r="H12" s="9">
        <v>1</v>
      </c>
      <c r="I12" s="8">
        <f>SUM(I6:I11)</f>
        <v>505441707.90000004</v>
      </c>
      <c r="J12" s="9">
        <f>SUM(J6:J11)</f>
        <v>0.99999999999999989</v>
      </c>
      <c r="K12" s="30">
        <f>SUM(K6:K11)</f>
        <v>2082092683.2</v>
      </c>
      <c r="L12" s="31">
        <f>SUM(L6:L11)</f>
        <v>1</v>
      </c>
    </row>
    <row r="13" spans="2:13" s="15" customFormat="1" x14ac:dyDescent="0.25">
      <c r="B13" s="11" t="s">
        <v>19</v>
      </c>
      <c r="C13" s="52">
        <v>741</v>
      </c>
      <c r="D13" s="53"/>
      <c r="E13" s="52">
        <v>1100.655</v>
      </c>
      <c r="F13" s="53"/>
      <c r="G13" s="52">
        <v>858</v>
      </c>
      <c r="H13" s="53"/>
      <c r="I13" s="52">
        <v>804</v>
      </c>
      <c r="J13" s="53"/>
      <c r="K13" s="52">
        <v>877</v>
      </c>
      <c r="L13" s="53"/>
    </row>
    <row r="14" spans="2:13" x14ac:dyDescent="0.25">
      <c r="I14" s="15"/>
      <c r="J14" s="15"/>
      <c r="K14" s="15"/>
      <c r="L14" s="15"/>
      <c r="M14" s="15"/>
    </row>
    <row r="15" spans="2:13" x14ac:dyDescent="0.25">
      <c r="B15" s="34" t="s">
        <v>115</v>
      </c>
      <c r="C15" s="35"/>
      <c r="D15" s="36"/>
      <c r="I15" s="15"/>
      <c r="J15" s="15"/>
      <c r="K15" s="15"/>
      <c r="L15" s="15"/>
      <c r="M15" s="15"/>
    </row>
    <row r="16" spans="2:13" x14ac:dyDescent="0.25">
      <c r="I16" s="15"/>
      <c r="J16" s="15"/>
      <c r="K16" s="15"/>
      <c r="L16" s="15"/>
      <c r="M16" s="15"/>
    </row>
    <row r="17" spans="3:5" x14ac:dyDescent="0.25">
      <c r="C17" s="15"/>
      <c r="D17" s="15"/>
      <c r="E17" s="15"/>
    </row>
    <row r="18" spans="3:5" x14ac:dyDescent="0.25">
      <c r="C18" s="15"/>
      <c r="D18" s="15"/>
      <c r="E18" s="15"/>
    </row>
    <row r="19" spans="3:5" x14ac:dyDescent="0.25">
      <c r="C19" s="15"/>
      <c r="D19" s="15"/>
      <c r="E19" s="29"/>
    </row>
    <row r="20" spans="3:5" x14ac:dyDescent="0.25">
      <c r="C20" s="15"/>
      <c r="D20" s="15"/>
      <c r="E20" s="15"/>
    </row>
    <row r="21" spans="3:5" x14ac:dyDescent="0.25">
      <c r="C21" s="15"/>
      <c r="D21" s="15"/>
      <c r="E21" s="15"/>
    </row>
    <row r="22" spans="3:5" x14ac:dyDescent="0.25">
      <c r="C22" s="15"/>
      <c r="D22" s="15"/>
      <c r="E22" s="29"/>
    </row>
    <row r="23" spans="3:5" x14ac:dyDescent="0.25">
      <c r="C23" s="15"/>
      <c r="D23" s="15"/>
      <c r="E23" s="15"/>
    </row>
    <row r="24" spans="3:5" x14ac:dyDescent="0.25">
      <c r="C24" s="15"/>
      <c r="D24" s="15"/>
      <c r="E24" s="15"/>
    </row>
    <row r="25" spans="3:5" x14ac:dyDescent="0.25">
      <c r="C25" s="15"/>
      <c r="D25" s="15"/>
      <c r="E25" s="29"/>
    </row>
    <row r="26" spans="3:5" x14ac:dyDescent="0.25">
      <c r="C26" s="15"/>
      <c r="D26" s="15"/>
      <c r="E26" s="15"/>
    </row>
    <row r="27" spans="3:5" x14ac:dyDescent="0.25">
      <c r="C27" s="15"/>
      <c r="D27" s="15"/>
    </row>
    <row r="28" spans="3:5" x14ac:dyDescent="0.25">
      <c r="C28" s="15"/>
      <c r="D28" s="15"/>
    </row>
    <row r="29" spans="3:5" x14ac:dyDescent="0.25">
      <c r="C29" s="15"/>
      <c r="D29" s="15"/>
    </row>
    <row r="30" spans="3:5" x14ac:dyDescent="0.25">
      <c r="C30" s="15"/>
      <c r="D30" s="15"/>
    </row>
    <row r="31" spans="3:5" x14ac:dyDescent="0.25">
      <c r="C31" s="15"/>
      <c r="D31" s="15"/>
    </row>
    <row r="32" spans="3:5" x14ac:dyDescent="0.25">
      <c r="C32" s="15"/>
      <c r="D32" s="15"/>
    </row>
    <row r="33" spans="3:5" x14ac:dyDescent="0.25">
      <c r="C33" s="15"/>
      <c r="D33" s="15"/>
      <c r="E33" s="15"/>
    </row>
  </sheetData>
  <mergeCells count="13">
    <mergeCell ref="I4:J4"/>
    <mergeCell ref="K4:L4"/>
    <mergeCell ref="C2:L3"/>
    <mergeCell ref="B15:D15"/>
    <mergeCell ref="E4:F4"/>
    <mergeCell ref="E13:F13"/>
    <mergeCell ref="C13:D13"/>
    <mergeCell ref="B2:B5"/>
    <mergeCell ref="C4:D4"/>
    <mergeCell ref="G4:H4"/>
    <mergeCell ref="G13:H13"/>
    <mergeCell ref="I13:J13"/>
    <mergeCell ref="K13:L13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5.7109375" customWidth="1"/>
    <col min="2" max="2" width="40.7109375" customWidth="1"/>
    <col min="3" max="3" width="12.5703125" bestFit="1" customWidth="1"/>
    <col min="4" max="4" width="10.5703125" customWidth="1"/>
    <col min="7" max="7" width="12.140625" customWidth="1"/>
    <col min="8" max="8" width="10.42578125" customWidth="1"/>
  </cols>
  <sheetData>
    <row r="2" spans="1:17" ht="18.75" customHeight="1" x14ac:dyDescent="0.25">
      <c r="B2" s="37" t="s">
        <v>74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1:17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1:17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1:17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1:17" ht="30" x14ac:dyDescent="0.25">
      <c r="A6" s="15"/>
      <c r="B6" s="2" t="s">
        <v>82</v>
      </c>
      <c r="C6" s="3">
        <v>125270</v>
      </c>
      <c r="D6" s="5">
        <v>0.27300000000000002</v>
      </c>
      <c r="E6" s="3">
        <v>143577</v>
      </c>
      <c r="F6" s="5">
        <v>0.26700000000000002</v>
      </c>
      <c r="G6" s="3">
        <v>174890</v>
      </c>
      <c r="H6" s="5">
        <v>0.254</v>
      </c>
      <c r="I6" s="3">
        <v>132951</v>
      </c>
      <c r="J6" s="5">
        <v>0.21299999999999999</v>
      </c>
      <c r="K6" s="3">
        <f>C6+E6+G6+I6</f>
        <v>576688</v>
      </c>
      <c r="L6" s="5">
        <v>0.25</v>
      </c>
    </row>
    <row r="7" spans="1:17" ht="30" x14ac:dyDescent="0.25">
      <c r="A7" s="15"/>
      <c r="B7" s="2" t="s">
        <v>83</v>
      </c>
      <c r="C7" s="3">
        <v>12404</v>
      </c>
      <c r="D7" s="5">
        <v>2.7E-2</v>
      </c>
      <c r="E7" s="3">
        <v>32795</v>
      </c>
      <c r="F7" s="5">
        <v>6.0999999999999999E-2</v>
      </c>
      <c r="G7" s="3">
        <v>73415</v>
      </c>
      <c r="H7" s="5">
        <v>0.107</v>
      </c>
      <c r="I7" s="3">
        <v>26583</v>
      </c>
      <c r="J7" s="5">
        <v>4.2999999999999997E-2</v>
      </c>
      <c r="K7" s="3">
        <f t="shared" ref="K7:K26" si="0">C7+E7+G7+I7</f>
        <v>145197</v>
      </c>
      <c r="L7" s="5">
        <v>6.3E-2</v>
      </c>
      <c r="N7" s="15"/>
      <c r="O7" s="15"/>
      <c r="P7" s="15"/>
      <c r="Q7" s="15"/>
    </row>
    <row r="8" spans="1:17" x14ac:dyDescent="0.25">
      <c r="A8" s="15"/>
      <c r="B8" s="2" t="s">
        <v>78</v>
      </c>
      <c r="C8" s="3">
        <v>4332</v>
      </c>
      <c r="D8" s="5">
        <v>8.9999999999999993E-3</v>
      </c>
      <c r="E8" s="3">
        <v>625</v>
      </c>
      <c r="F8" s="5">
        <v>1E-3</v>
      </c>
      <c r="G8" s="3">
        <v>0</v>
      </c>
      <c r="H8" s="5">
        <v>0</v>
      </c>
      <c r="I8" s="3">
        <v>1264</v>
      </c>
      <c r="J8" s="5">
        <v>2E-3</v>
      </c>
      <c r="K8" s="3">
        <f t="shared" si="0"/>
        <v>6221</v>
      </c>
      <c r="L8" s="5">
        <v>3.0000000000000001E-3</v>
      </c>
      <c r="N8" s="15"/>
      <c r="O8" s="15"/>
      <c r="P8" s="15"/>
      <c r="Q8" s="16"/>
    </row>
    <row r="9" spans="1:17" ht="30" x14ac:dyDescent="0.25">
      <c r="A9" s="15"/>
      <c r="B9" s="2" t="s">
        <v>84</v>
      </c>
      <c r="C9" s="3">
        <v>16394</v>
      </c>
      <c r="D9" s="5">
        <v>3.5999999999999997E-2</v>
      </c>
      <c r="E9" s="3">
        <v>22445</v>
      </c>
      <c r="F9" s="5">
        <v>4.2000000000000003E-2</v>
      </c>
      <c r="G9" s="3">
        <v>48106</v>
      </c>
      <c r="H9" s="5">
        <v>7.0000000000000007E-2</v>
      </c>
      <c r="I9" s="3">
        <v>19976</v>
      </c>
      <c r="J9" s="5">
        <v>3.2000000000000001E-2</v>
      </c>
      <c r="K9" s="3">
        <f t="shared" si="0"/>
        <v>106921</v>
      </c>
      <c r="L9" s="5">
        <v>4.5999999999999999E-2</v>
      </c>
      <c r="N9" s="15"/>
      <c r="O9" s="15"/>
      <c r="P9" s="15"/>
      <c r="Q9" s="16"/>
    </row>
    <row r="10" spans="1:17" x14ac:dyDescent="0.25">
      <c r="A10" s="15"/>
      <c r="B10" s="2" t="s">
        <v>85</v>
      </c>
      <c r="C10" s="3">
        <v>43668</v>
      </c>
      <c r="D10" s="5">
        <v>9.5000000000000001E-2</v>
      </c>
      <c r="E10" s="3">
        <v>58700</v>
      </c>
      <c r="F10" s="5">
        <v>0.109</v>
      </c>
      <c r="G10" s="3">
        <v>86992</v>
      </c>
      <c r="H10" s="5">
        <v>0.126</v>
      </c>
      <c r="I10" s="3">
        <v>47563</v>
      </c>
      <c r="J10" s="5">
        <v>7.5999999999999998E-2</v>
      </c>
      <c r="K10" s="3">
        <f t="shared" si="0"/>
        <v>236923</v>
      </c>
      <c r="L10" s="5">
        <v>0.10299999999999999</v>
      </c>
      <c r="N10" s="15"/>
      <c r="O10" s="15"/>
      <c r="P10" s="15"/>
      <c r="Q10" s="16"/>
    </row>
    <row r="11" spans="1:17" x14ac:dyDescent="0.25">
      <c r="A11" s="15"/>
      <c r="B11" s="2" t="s">
        <v>86</v>
      </c>
      <c r="C11" s="3">
        <v>1695</v>
      </c>
      <c r="D11" s="5">
        <v>4.0000000000000001E-3</v>
      </c>
      <c r="E11" s="3">
        <v>2178</v>
      </c>
      <c r="F11" s="5">
        <v>4.0000000000000001E-3</v>
      </c>
      <c r="G11" s="3">
        <v>7837</v>
      </c>
      <c r="H11" s="5">
        <v>1.0999999999999999E-2</v>
      </c>
      <c r="I11" s="3">
        <v>1960</v>
      </c>
      <c r="J11" s="5">
        <v>3.0000000000000001E-3</v>
      </c>
      <c r="K11" s="3">
        <f t="shared" si="0"/>
        <v>13670</v>
      </c>
      <c r="L11" s="5">
        <v>6.0000000000000001E-3</v>
      </c>
      <c r="N11" s="15"/>
      <c r="O11" s="15"/>
      <c r="P11" s="15"/>
      <c r="Q11" s="16"/>
    </row>
    <row r="12" spans="1:17" ht="45" x14ac:dyDescent="0.25">
      <c r="A12" s="15"/>
      <c r="B12" s="2" t="s">
        <v>87</v>
      </c>
      <c r="C12" s="3">
        <v>13499</v>
      </c>
      <c r="D12" s="5">
        <v>2.9000000000000001E-2</v>
      </c>
      <c r="E12" s="3">
        <v>18660</v>
      </c>
      <c r="F12" s="5">
        <v>3.5000000000000003E-2</v>
      </c>
      <c r="G12" s="3">
        <v>30038</v>
      </c>
      <c r="H12" s="5">
        <v>4.3999999999999997E-2</v>
      </c>
      <c r="I12" s="3">
        <v>25422</v>
      </c>
      <c r="J12" s="5">
        <v>4.1000000000000002E-2</v>
      </c>
      <c r="K12" s="3">
        <f t="shared" si="0"/>
        <v>87619</v>
      </c>
      <c r="L12" s="5">
        <v>3.7999999999999999E-2</v>
      </c>
      <c r="N12" s="15"/>
      <c r="O12" s="15"/>
      <c r="P12" s="15"/>
      <c r="Q12" s="16"/>
    </row>
    <row r="13" spans="1:17" x14ac:dyDescent="0.25">
      <c r="A13" s="15"/>
      <c r="B13" s="2" t="s">
        <v>88</v>
      </c>
      <c r="C13" s="3">
        <v>9792</v>
      </c>
      <c r="D13" s="5">
        <v>2.1000000000000001E-2</v>
      </c>
      <c r="E13" s="3">
        <v>9173</v>
      </c>
      <c r="F13" s="5">
        <v>1.7000000000000001E-2</v>
      </c>
      <c r="G13" s="3">
        <v>23367</v>
      </c>
      <c r="H13" s="5">
        <v>3.4000000000000002E-2</v>
      </c>
      <c r="I13" s="3">
        <v>15096</v>
      </c>
      <c r="J13" s="5">
        <v>2.4E-2</v>
      </c>
      <c r="K13" s="3">
        <f t="shared" si="0"/>
        <v>57428</v>
      </c>
      <c r="L13" s="5">
        <v>2.5000000000000001E-2</v>
      </c>
      <c r="N13" s="15"/>
      <c r="O13" s="15"/>
      <c r="P13" s="15"/>
      <c r="Q13" s="16"/>
    </row>
    <row r="14" spans="1:17" x14ac:dyDescent="0.25">
      <c r="A14" s="15"/>
      <c r="B14" s="2" t="s">
        <v>79</v>
      </c>
      <c r="C14" s="3">
        <v>1318</v>
      </c>
      <c r="D14" s="5">
        <v>3.0000000000000001E-3</v>
      </c>
      <c r="E14" s="3">
        <v>2753</v>
      </c>
      <c r="F14" s="5">
        <v>5.0000000000000001E-3</v>
      </c>
      <c r="G14" s="3">
        <v>7489</v>
      </c>
      <c r="H14" s="5">
        <v>1.0999999999999999E-2</v>
      </c>
      <c r="I14" s="3">
        <v>1191</v>
      </c>
      <c r="J14" s="5">
        <v>2E-3</v>
      </c>
      <c r="K14" s="3">
        <f t="shared" si="0"/>
        <v>12751</v>
      </c>
      <c r="L14" s="5">
        <v>6.0000000000000001E-3</v>
      </c>
      <c r="N14" s="15"/>
      <c r="O14" s="15"/>
      <c r="P14" s="15"/>
      <c r="Q14" s="16"/>
    </row>
    <row r="15" spans="1:17" x14ac:dyDescent="0.25">
      <c r="A15" s="15"/>
      <c r="B15" s="2" t="s">
        <v>89</v>
      </c>
      <c r="C15" s="3">
        <v>1178</v>
      </c>
      <c r="D15" s="5">
        <v>3.0000000000000001E-3</v>
      </c>
      <c r="E15" s="3">
        <v>2212</v>
      </c>
      <c r="F15" s="5">
        <v>4.0000000000000001E-3</v>
      </c>
      <c r="G15" s="3">
        <v>1465</v>
      </c>
      <c r="H15" s="5">
        <v>2E-3</v>
      </c>
      <c r="I15" s="3">
        <v>1230</v>
      </c>
      <c r="J15" s="5">
        <v>2E-3</v>
      </c>
      <c r="K15" s="3">
        <f t="shared" si="0"/>
        <v>6085</v>
      </c>
      <c r="L15" s="5">
        <v>3.0000000000000001E-3</v>
      </c>
      <c r="N15" s="15"/>
      <c r="O15" s="15"/>
      <c r="P15" s="15"/>
      <c r="Q15" s="16"/>
    </row>
    <row r="16" spans="1:17" x14ac:dyDescent="0.25">
      <c r="A16" s="15"/>
      <c r="B16" s="2" t="s">
        <v>75</v>
      </c>
      <c r="C16" s="3">
        <v>1102</v>
      </c>
      <c r="D16" s="5">
        <v>2E-3</v>
      </c>
      <c r="E16" s="3">
        <v>727</v>
      </c>
      <c r="F16" s="5">
        <v>1E-3</v>
      </c>
      <c r="G16" s="3">
        <v>642</v>
      </c>
      <c r="H16" s="5">
        <v>1E-3</v>
      </c>
      <c r="I16" s="3">
        <v>1864</v>
      </c>
      <c r="J16" s="5">
        <v>3.0000000000000001E-3</v>
      </c>
      <c r="K16" s="3">
        <f t="shared" si="0"/>
        <v>4335</v>
      </c>
      <c r="L16" s="5">
        <v>2E-3</v>
      </c>
      <c r="N16" s="15"/>
      <c r="O16" s="15"/>
      <c r="P16" s="15"/>
      <c r="Q16" s="16"/>
    </row>
    <row r="17" spans="1:17" x14ac:dyDescent="0.25">
      <c r="A17" s="15"/>
      <c r="B17" s="2" t="s">
        <v>80</v>
      </c>
      <c r="C17" s="3">
        <v>1178</v>
      </c>
      <c r="D17" s="5">
        <v>3.0000000000000001E-3</v>
      </c>
      <c r="E17" s="3">
        <v>0</v>
      </c>
      <c r="F17" s="5">
        <v>0</v>
      </c>
      <c r="G17" s="3">
        <v>884</v>
      </c>
      <c r="H17" s="5">
        <v>1E-3</v>
      </c>
      <c r="I17" s="3">
        <v>362</v>
      </c>
      <c r="J17" s="5">
        <v>1E-3</v>
      </c>
      <c r="K17" s="3">
        <f t="shared" si="0"/>
        <v>2424</v>
      </c>
      <c r="L17" s="5">
        <v>1E-3</v>
      </c>
      <c r="N17" s="15"/>
      <c r="O17" s="15"/>
      <c r="P17" s="15"/>
      <c r="Q17" s="16"/>
    </row>
    <row r="18" spans="1:17" x14ac:dyDescent="0.25">
      <c r="A18" s="15"/>
      <c r="B18" s="2" t="s">
        <v>90</v>
      </c>
      <c r="C18" s="3">
        <v>214148</v>
      </c>
      <c r="D18" s="5">
        <v>0.46600000000000003</v>
      </c>
      <c r="E18" s="3">
        <v>292684</v>
      </c>
      <c r="F18" s="5">
        <v>0.54300000000000004</v>
      </c>
      <c r="G18" s="3">
        <v>408733</v>
      </c>
      <c r="H18" s="5">
        <v>0.59399999999999997</v>
      </c>
      <c r="I18" s="3">
        <v>356328</v>
      </c>
      <c r="J18" s="5">
        <v>0.57199999999999995</v>
      </c>
      <c r="K18" s="3">
        <f t="shared" si="0"/>
        <v>1271893</v>
      </c>
      <c r="L18" s="5">
        <v>0.55100000000000005</v>
      </c>
      <c r="N18" s="15"/>
      <c r="O18" s="15"/>
      <c r="P18" s="15"/>
      <c r="Q18" s="16"/>
    </row>
    <row r="19" spans="1:17" x14ac:dyDescent="0.25">
      <c r="A19" s="15"/>
      <c r="B19" s="2" t="s">
        <v>91</v>
      </c>
      <c r="C19" s="3">
        <v>2911</v>
      </c>
      <c r="D19" s="5">
        <v>6.0000000000000001E-3</v>
      </c>
      <c r="E19" s="3">
        <v>2621</v>
      </c>
      <c r="F19" s="5">
        <v>5.0000000000000001E-3</v>
      </c>
      <c r="G19" s="3">
        <v>6755</v>
      </c>
      <c r="H19" s="5">
        <v>0.01</v>
      </c>
      <c r="I19" s="3">
        <v>4875</v>
      </c>
      <c r="J19" s="5">
        <v>8.0000000000000002E-3</v>
      </c>
      <c r="K19" s="3">
        <f t="shared" si="0"/>
        <v>17162</v>
      </c>
      <c r="L19" s="5">
        <v>7.0000000000000001E-3</v>
      </c>
      <c r="N19" s="15"/>
      <c r="O19" s="15"/>
      <c r="P19" s="15"/>
      <c r="Q19" s="16"/>
    </row>
    <row r="20" spans="1:17" x14ac:dyDescent="0.25">
      <c r="A20" s="15"/>
      <c r="B20" s="2" t="s">
        <v>92</v>
      </c>
      <c r="C20" s="3">
        <v>358</v>
      </c>
      <c r="D20" s="5">
        <v>1E-3</v>
      </c>
      <c r="E20" s="3">
        <v>103</v>
      </c>
      <c r="F20" s="5">
        <v>0</v>
      </c>
      <c r="G20" s="3">
        <v>5677</v>
      </c>
      <c r="H20" s="5">
        <v>8.0000000000000002E-3</v>
      </c>
      <c r="I20" s="3">
        <v>0</v>
      </c>
      <c r="J20" s="5">
        <v>0</v>
      </c>
      <c r="K20" s="3">
        <f t="shared" si="0"/>
        <v>6138</v>
      </c>
      <c r="L20" s="5">
        <v>3.0000000000000001E-3</v>
      </c>
      <c r="N20" s="15"/>
      <c r="O20" s="15"/>
      <c r="P20" s="15"/>
      <c r="Q20" s="16"/>
    </row>
    <row r="21" spans="1:17" x14ac:dyDescent="0.25">
      <c r="A21" s="15"/>
      <c r="B21" s="2" t="s">
        <v>76</v>
      </c>
      <c r="C21" s="3">
        <v>741</v>
      </c>
      <c r="D21" s="5">
        <v>2E-3</v>
      </c>
      <c r="E21" s="3">
        <v>594</v>
      </c>
      <c r="F21" s="5">
        <v>1E-3</v>
      </c>
      <c r="G21" s="3">
        <v>7368</v>
      </c>
      <c r="H21" s="5">
        <v>1.0999999999999999E-2</v>
      </c>
      <c r="I21" s="3">
        <v>2197</v>
      </c>
      <c r="J21" s="5">
        <v>4.0000000000000001E-3</v>
      </c>
      <c r="K21" s="3">
        <f t="shared" si="0"/>
        <v>10900</v>
      </c>
      <c r="L21" s="5">
        <v>5.0000000000000001E-3</v>
      </c>
      <c r="N21" s="15"/>
      <c r="O21" s="15"/>
      <c r="P21" s="15"/>
      <c r="Q21" s="16"/>
    </row>
    <row r="22" spans="1:17" x14ac:dyDescent="0.25">
      <c r="A22" s="15"/>
      <c r="B22" s="2" t="s">
        <v>81</v>
      </c>
      <c r="C22" s="3">
        <v>231</v>
      </c>
      <c r="D22" s="5">
        <v>1E-3</v>
      </c>
      <c r="E22" s="3">
        <v>0</v>
      </c>
      <c r="F22" s="5">
        <v>0</v>
      </c>
      <c r="G22" s="3">
        <v>276</v>
      </c>
      <c r="H22" s="5">
        <v>0</v>
      </c>
      <c r="I22" s="3">
        <v>1854</v>
      </c>
      <c r="J22" s="5">
        <v>3.0000000000000001E-3</v>
      </c>
      <c r="K22" s="3">
        <f t="shared" si="0"/>
        <v>2361</v>
      </c>
      <c r="L22" s="5">
        <v>1E-3</v>
      </c>
      <c r="N22" s="15"/>
      <c r="O22" s="15"/>
      <c r="P22" s="15"/>
      <c r="Q22" s="16"/>
    </row>
    <row r="23" spans="1:17" ht="30" x14ac:dyDescent="0.25">
      <c r="A23" s="15"/>
      <c r="B23" s="2" t="s">
        <v>93</v>
      </c>
      <c r="C23" s="3">
        <v>14099</v>
      </c>
      <c r="D23" s="5">
        <v>3.1E-2</v>
      </c>
      <c r="E23" s="3">
        <v>39815</v>
      </c>
      <c r="F23" s="5">
        <v>7.3999999999999996E-2</v>
      </c>
      <c r="G23" s="3">
        <v>25789</v>
      </c>
      <c r="H23" s="5">
        <v>3.6999999999999998E-2</v>
      </c>
      <c r="I23" s="3">
        <v>26080</v>
      </c>
      <c r="J23" s="5">
        <v>4.2000000000000003E-2</v>
      </c>
      <c r="K23" s="3">
        <f t="shared" si="0"/>
        <v>105783</v>
      </c>
      <c r="L23" s="5">
        <v>4.5999999999999999E-2</v>
      </c>
      <c r="N23" s="15"/>
      <c r="O23" s="15"/>
      <c r="P23" s="15"/>
      <c r="Q23" s="16"/>
    </row>
    <row r="24" spans="1:17" ht="30" x14ac:dyDescent="0.25">
      <c r="A24" s="15"/>
      <c r="B24" s="2" t="s">
        <v>77</v>
      </c>
      <c r="C24" s="3">
        <v>37403</v>
      </c>
      <c r="D24" s="5">
        <v>8.1000000000000003E-2</v>
      </c>
      <c r="E24" s="3">
        <v>67381</v>
      </c>
      <c r="F24" s="5">
        <v>0.125</v>
      </c>
      <c r="G24" s="3">
        <v>79228</v>
      </c>
      <c r="H24" s="5">
        <v>0.115</v>
      </c>
      <c r="I24" s="3">
        <v>76676</v>
      </c>
      <c r="J24" s="5">
        <v>0.123</v>
      </c>
      <c r="K24" s="3">
        <f t="shared" si="0"/>
        <v>260688</v>
      </c>
      <c r="L24" s="5">
        <v>0.113</v>
      </c>
      <c r="N24" s="15"/>
      <c r="O24" s="15"/>
      <c r="P24" s="15"/>
      <c r="Q24" s="16"/>
    </row>
    <row r="25" spans="1:17" x14ac:dyDescent="0.25">
      <c r="A25" s="15"/>
      <c r="B25" s="2" t="s">
        <v>59</v>
      </c>
      <c r="C25" s="3">
        <v>341014</v>
      </c>
      <c r="D25" s="5">
        <v>0.74299999999999999</v>
      </c>
      <c r="E25" s="3">
        <v>386807</v>
      </c>
      <c r="F25" s="5">
        <v>0.71799999999999997</v>
      </c>
      <c r="G25" s="3">
        <v>512451</v>
      </c>
      <c r="H25" s="5">
        <v>0.745</v>
      </c>
      <c r="I25" s="3">
        <v>494787</v>
      </c>
      <c r="J25" s="5">
        <v>0.79400000000000004</v>
      </c>
      <c r="K25" s="3">
        <f t="shared" si="0"/>
        <v>1735059</v>
      </c>
      <c r="L25" s="5">
        <v>0.752</v>
      </c>
      <c r="N25" s="15"/>
      <c r="O25" s="15"/>
      <c r="P25" s="15"/>
      <c r="Q25" s="16"/>
    </row>
    <row r="26" spans="1:17" x14ac:dyDescent="0.25">
      <c r="A26" s="15"/>
      <c r="B26" s="2" t="s">
        <v>35</v>
      </c>
      <c r="C26" s="3">
        <v>3032</v>
      </c>
      <c r="D26" s="5">
        <v>7.0000000000000001E-3</v>
      </c>
      <c r="E26" s="3">
        <f>1784+197</f>
        <v>1981</v>
      </c>
      <c r="F26" s="5">
        <v>3.0000000000000001E-3</v>
      </c>
      <c r="G26" s="3">
        <v>1443</v>
      </c>
      <c r="H26" s="5">
        <v>2E-3</v>
      </c>
      <c r="I26" s="3">
        <v>7715</v>
      </c>
      <c r="J26" s="5">
        <v>1.2E-2</v>
      </c>
      <c r="K26" s="3">
        <f t="shared" si="0"/>
        <v>14171</v>
      </c>
      <c r="L26" s="5">
        <f t="shared" ref="L26" si="1">K26/SUM(K$21:K$26)</f>
        <v>6.6562954153244636E-3</v>
      </c>
      <c r="N26" s="15"/>
      <c r="O26" s="15"/>
      <c r="P26" s="15"/>
      <c r="Q26" s="16"/>
    </row>
    <row r="27" spans="1:17" x14ac:dyDescent="0.25">
      <c r="H27" s="15"/>
      <c r="I27" s="15"/>
      <c r="J27" s="15"/>
      <c r="K27" s="16"/>
      <c r="N27" s="15"/>
      <c r="O27" s="15"/>
      <c r="P27" s="15"/>
      <c r="Q27" s="16"/>
    </row>
    <row r="28" spans="1:17" x14ac:dyDescent="0.25">
      <c r="B28" s="34" t="s">
        <v>115</v>
      </c>
      <c r="C28" s="35"/>
      <c r="D28" s="36"/>
      <c r="H28" s="15"/>
      <c r="I28" s="15"/>
      <c r="J28" s="15"/>
      <c r="K28" s="16"/>
      <c r="N28" s="15"/>
      <c r="O28" s="15"/>
      <c r="P28" s="15"/>
      <c r="Q28" s="16"/>
    </row>
    <row r="29" spans="1:17" x14ac:dyDescent="0.25">
      <c r="H29" s="15"/>
      <c r="I29" s="15"/>
      <c r="J29" s="15"/>
      <c r="K29" s="16"/>
      <c r="N29" s="15"/>
      <c r="O29" s="15"/>
      <c r="P29" s="15"/>
      <c r="Q29" s="16"/>
    </row>
    <row r="30" spans="1:17" x14ac:dyDescent="0.25">
      <c r="H30" s="15"/>
      <c r="I30" s="15"/>
      <c r="J30" s="15"/>
      <c r="K30" s="16"/>
      <c r="N30" s="15"/>
      <c r="O30" s="15"/>
      <c r="P30" s="15"/>
      <c r="Q30" s="16"/>
    </row>
    <row r="31" spans="1:17" x14ac:dyDescent="0.25">
      <c r="F31" s="15"/>
      <c r="G31" s="15"/>
      <c r="H31" s="15"/>
      <c r="I31" s="15"/>
      <c r="J31" s="15"/>
      <c r="K31" s="16"/>
      <c r="L31" s="15"/>
      <c r="M31" s="15"/>
      <c r="N31" s="15"/>
      <c r="O31" s="15"/>
      <c r="P31" s="15"/>
      <c r="Q31" s="15"/>
    </row>
    <row r="32" spans="1:17" x14ac:dyDescent="0.2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6:17" x14ac:dyDescent="0.25"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6:17" x14ac:dyDescent="0.25">
      <c r="F34" s="15"/>
      <c r="G34" s="15"/>
      <c r="H34" s="15"/>
      <c r="I34" s="15"/>
      <c r="J34" s="15"/>
      <c r="K34" s="16"/>
      <c r="L34" s="15"/>
      <c r="M34" s="16"/>
      <c r="N34" s="15"/>
      <c r="O34" s="16"/>
      <c r="P34" s="15"/>
      <c r="Q34" s="16"/>
    </row>
    <row r="35" spans="6:17" x14ac:dyDescent="0.25">
      <c r="F35" s="15"/>
      <c r="G35" s="15"/>
      <c r="H35" s="15"/>
      <c r="I35" s="15"/>
      <c r="J35" s="15"/>
      <c r="K35" s="16"/>
      <c r="L35" s="15"/>
      <c r="M35" s="16"/>
      <c r="N35" s="15"/>
      <c r="O35" s="16"/>
      <c r="P35" s="15"/>
      <c r="Q35" s="16"/>
    </row>
    <row r="36" spans="6:17" x14ac:dyDescent="0.25">
      <c r="F36" s="15"/>
      <c r="G36" s="15"/>
      <c r="H36" s="15"/>
      <c r="I36" s="15"/>
      <c r="J36" s="15"/>
      <c r="K36" s="16"/>
      <c r="L36" s="15"/>
      <c r="M36" s="16"/>
      <c r="N36" s="15"/>
      <c r="O36" s="16"/>
      <c r="P36" s="15"/>
      <c r="Q36" s="16"/>
    </row>
    <row r="37" spans="6:17" x14ac:dyDescent="0.25">
      <c r="F37" s="15"/>
      <c r="G37" s="15"/>
      <c r="H37" s="15"/>
      <c r="I37" s="15"/>
      <c r="J37" s="15"/>
      <c r="K37" s="16"/>
      <c r="L37" s="15"/>
      <c r="M37" s="16"/>
      <c r="N37" s="15"/>
      <c r="O37" s="16"/>
      <c r="P37" s="15"/>
      <c r="Q37" s="16"/>
    </row>
    <row r="38" spans="6:17" x14ac:dyDescent="0.25">
      <c r="F38" s="15"/>
      <c r="G38" s="15"/>
      <c r="H38" s="15"/>
      <c r="I38" s="15"/>
      <c r="J38" s="15"/>
      <c r="K38" s="16"/>
      <c r="L38" s="15"/>
      <c r="M38" s="16"/>
      <c r="N38" s="15"/>
      <c r="O38" s="16"/>
      <c r="P38" s="15"/>
      <c r="Q38" s="16"/>
    </row>
    <row r="39" spans="6:17" x14ac:dyDescent="0.25">
      <c r="F39" s="15"/>
      <c r="G39" s="15"/>
      <c r="H39" s="15"/>
      <c r="I39" s="15"/>
      <c r="J39" s="15"/>
      <c r="K39" s="16"/>
      <c r="L39" s="15"/>
      <c r="M39" s="16"/>
      <c r="N39" s="15"/>
      <c r="O39" s="16"/>
      <c r="P39" s="15"/>
      <c r="Q39" s="16"/>
    </row>
    <row r="40" spans="6:17" x14ac:dyDescent="0.25">
      <c r="F40" s="15"/>
      <c r="G40" s="15"/>
      <c r="H40" s="15"/>
      <c r="I40" s="15"/>
      <c r="J40" s="15"/>
      <c r="K40" s="16"/>
      <c r="L40" s="15"/>
      <c r="M40" s="16"/>
      <c r="N40" s="15"/>
      <c r="O40" s="16"/>
      <c r="P40" s="15"/>
      <c r="Q40" s="16"/>
    </row>
    <row r="41" spans="6:17" x14ac:dyDescent="0.25">
      <c r="F41" s="15"/>
      <c r="G41" s="15"/>
      <c r="H41" s="15"/>
      <c r="I41" s="15"/>
      <c r="J41" s="15"/>
      <c r="K41" s="16"/>
      <c r="L41" s="15"/>
      <c r="M41" s="16"/>
      <c r="N41" s="15"/>
      <c r="O41" s="16"/>
      <c r="P41" s="15"/>
      <c r="Q41" s="16"/>
    </row>
    <row r="42" spans="6:17" x14ac:dyDescent="0.25">
      <c r="F42" s="15"/>
      <c r="G42" s="15"/>
      <c r="H42" s="15"/>
      <c r="I42" s="15"/>
      <c r="J42" s="15"/>
      <c r="K42" s="16"/>
      <c r="L42" s="15"/>
      <c r="M42" s="16"/>
      <c r="N42" s="15"/>
      <c r="O42" s="16"/>
      <c r="P42" s="15"/>
      <c r="Q42" s="16"/>
    </row>
    <row r="43" spans="6:17" x14ac:dyDescent="0.25">
      <c r="F43" s="15"/>
      <c r="G43" s="15"/>
      <c r="H43" s="15"/>
      <c r="I43" s="15"/>
      <c r="J43" s="15"/>
      <c r="K43" s="16"/>
      <c r="L43" s="15"/>
      <c r="M43" s="16"/>
      <c r="N43" s="15"/>
      <c r="O43" s="16"/>
      <c r="P43" s="15"/>
      <c r="Q43" s="16"/>
    </row>
    <row r="44" spans="6:17" x14ac:dyDescent="0.25">
      <c r="F44" s="15"/>
      <c r="G44" s="15"/>
      <c r="H44" s="15"/>
      <c r="I44" s="15"/>
      <c r="J44" s="15"/>
      <c r="K44" s="16"/>
      <c r="L44" s="15"/>
      <c r="M44" s="16"/>
      <c r="N44" s="15"/>
      <c r="O44" s="16"/>
      <c r="P44" s="15"/>
      <c r="Q44" s="16"/>
    </row>
    <row r="45" spans="6:17" x14ac:dyDescent="0.25">
      <c r="F45" s="15"/>
      <c r="G45" s="15"/>
      <c r="H45" s="15"/>
      <c r="I45" s="15"/>
      <c r="J45" s="15"/>
      <c r="K45" s="16"/>
      <c r="L45" s="15"/>
      <c r="M45" s="16"/>
      <c r="N45" s="15"/>
      <c r="O45" s="16"/>
      <c r="P45" s="15"/>
      <c r="Q45" s="16"/>
    </row>
    <row r="46" spans="6:17" x14ac:dyDescent="0.25">
      <c r="F46" s="15"/>
      <c r="G46" s="15"/>
      <c r="H46" s="15"/>
      <c r="I46" s="15"/>
      <c r="J46" s="15"/>
      <c r="K46" s="16"/>
      <c r="L46" s="15"/>
      <c r="M46" s="16"/>
      <c r="N46" s="15"/>
      <c r="O46" s="16"/>
      <c r="P46" s="15"/>
      <c r="Q46" s="16"/>
    </row>
    <row r="47" spans="6:17" x14ac:dyDescent="0.25">
      <c r="F47" s="15"/>
      <c r="G47" s="15"/>
      <c r="H47" s="15"/>
      <c r="I47" s="15"/>
      <c r="J47" s="15"/>
      <c r="K47" s="16"/>
      <c r="L47" s="15"/>
      <c r="M47" s="16"/>
      <c r="N47" s="15"/>
      <c r="O47" s="16"/>
      <c r="P47" s="15"/>
      <c r="Q47" s="16"/>
    </row>
    <row r="48" spans="6:17" x14ac:dyDescent="0.25">
      <c r="F48" s="15"/>
      <c r="G48" s="15"/>
      <c r="H48" s="15"/>
      <c r="I48" s="15"/>
      <c r="J48" s="15"/>
      <c r="K48" s="16"/>
      <c r="L48" s="15"/>
      <c r="M48" s="16"/>
      <c r="N48" s="15"/>
      <c r="O48" s="16"/>
      <c r="P48" s="15"/>
      <c r="Q48" s="16"/>
    </row>
    <row r="49" spans="6:17" x14ac:dyDescent="0.25">
      <c r="F49" s="15"/>
      <c r="G49" s="15"/>
      <c r="H49" s="15"/>
      <c r="I49" s="15"/>
      <c r="J49" s="15"/>
      <c r="K49" s="16"/>
      <c r="L49" s="15"/>
      <c r="M49" s="16"/>
      <c r="N49" s="15"/>
      <c r="O49" s="16"/>
      <c r="P49" s="15"/>
      <c r="Q49" s="16"/>
    </row>
    <row r="50" spans="6:17" x14ac:dyDescent="0.25">
      <c r="F50" s="15"/>
      <c r="G50" s="15"/>
      <c r="H50" s="15"/>
      <c r="I50" s="15"/>
      <c r="J50" s="15"/>
      <c r="K50" s="16"/>
      <c r="L50" s="15"/>
      <c r="M50" s="16"/>
      <c r="N50" s="15"/>
      <c r="O50" s="16"/>
      <c r="P50" s="15"/>
      <c r="Q50" s="16"/>
    </row>
    <row r="51" spans="6:17" x14ac:dyDescent="0.25">
      <c r="F51" s="15"/>
      <c r="G51" s="15"/>
      <c r="H51" s="15"/>
      <c r="I51" s="15"/>
      <c r="J51" s="15"/>
      <c r="K51" s="16"/>
      <c r="L51" s="15"/>
      <c r="M51" s="16"/>
      <c r="N51" s="15"/>
      <c r="O51" s="16"/>
      <c r="P51" s="15"/>
      <c r="Q51" s="16"/>
    </row>
    <row r="52" spans="6:17" x14ac:dyDescent="0.25">
      <c r="F52" s="15"/>
      <c r="G52" s="15"/>
      <c r="H52" s="15"/>
      <c r="I52" s="15"/>
      <c r="J52" s="15"/>
      <c r="K52" s="16"/>
      <c r="L52" s="15"/>
      <c r="M52" s="16"/>
      <c r="N52" s="15"/>
      <c r="O52" s="16"/>
      <c r="P52" s="15"/>
      <c r="Q52" s="16"/>
    </row>
    <row r="53" spans="6:17" x14ac:dyDescent="0.25">
      <c r="F53" s="15"/>
      <c r="G53" s="15"/>
      <c r="H53" s="15"/>
      <c r="I53" s="15"/>
      <c r="J53" s="15"/>
      <c r="K53" s="16"/>
      <c r="L53" s="15"/>
      <c r="M53" s="16"/>
      <c r="N53" s="15"/>
      <c r="O53" s="16"/>
      <c r="P53" s="15"/>
      <c r="Q53" s="16"/>
    </row>
    <row r="54" spans="6:17" x14ac:dyDescent="0.25">
      <c r="F54" s="15"/>
      <c r="G54" s="15"/>
      <c r="H54" s="15"/>
      <c r="I54" s="15"/>
      <c r="J54" s="15"/>
      <c r="K54" s="16"/>
      <c r="L54" s="15"/>
      <c r="M54" s="16"/>
      <c r="N54" s="15"/>
      <c r="O54" s="16"/>
      <c r="P54" s="15"/>
      <c r="Q54" s="16"/>
    </row>
    <row r="55" spans="6:17" x14ac:dyDescent="0.25">
      <c r="F55" s="15"/>
      <c r="G55" s="15"/>
      <c r="H55" s="15"/>
      <c r="I55" s="15"/>
      <c r="J55" s="15"/>
      <c r="K55" s="16"/>
      <c r="L55" s="15"/>
      <c r="M55" s="16"/>
      <c r="N55" s="15"/>
      <c r="O55" s="16"/>
      <c r="P55" s="15"/>
      <c r="Q55" s="16"/>
    </row>
    <row r="56" spans="6:17" x14ac:dyDescent="0.25">
      <c r="F56" s="15"/>
      <c r="G56" s="15"/>
      <c r="H56" s="15"/>
      <c r="I56" s="15"/>
      <c r="J56" s="15"/>
      <c r="K56" s="16"/>
      <c r="L56" s="15"/>
      <c r="M56" s="16"/>
      <c r="N56" s="15"/>
      <c r="O56" s="16"/>
      <c r="P56" s="15"/>
      <c r="Q56" s="16"/>
    </row>
    <row r="57" spans="6:17" x14ac:dyDescent="0.2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6:17" x14ac:dyDescent="0.2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6:17" x14ac:dyDescent="0.2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</sheetData>
  <mergeCells count="8">
    <mergeCell ref="C2:L3"/>
    <mergeCell ref="C4:D4"/>
    <mergeCell ref="B2:B5"/>
    <mergeCell ref="B28:D28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4" max="4" width="10.28515625" customWidth="1"/>
    <col min="5" max="5" width="10.140625" bestFit="1" customWidth="1"/>
    <col min="7" max="7" width="13.85546875" customWidth="1"/>
    <col min="8" max="8" width="10.5703125" customWidth="1"/>
    <col min="10" max="10" width="10.5703125" customWidth="1"/>
  </cols>
  <sheetData>
    <row r="2" spans="2:17" ht="18.75" customHeight="1" x14ac:dyDescent="0.25">
      <c r="B2" s="37" t="s">
        <v>94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2:17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2:17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2:17" x14ac:dyDescent="0.25">
      <c r="B5" s="39"/>
      <c r="C5" s="17" t="s">
        <v>2</v>
      </c>
      <c r="D5" s="17" t="s">
        <v>1</v>
      </c>
      <c r="E5" s="25" t="s">
        <v>2</v>
      </c>
      <c r="F5" s="25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2:17" x14ac:dyDescent="0.25">
      <c r="B6" s="2" t="s">
        <v>98</v>
      </c>
      <c r="C6" s="3">
        <v>480376</v>
      </c>
      <c r="D6" s="6">
        <v>0.99088276305910117</v>
      </c>
      <c r="E6" s="3">
        <v>545850</v>
      </c>
      <c r="F6" s="6">
        <v>0.97299999999999998</v>
      </c>
      <c r="G6" s="3">
        <v>694173</v>
      </c>
      <c r="H6" s="6">
        <v>0.99249381275708692</v>
      </c>
      <c r="I6" s="3">
        <v>623417</v>
      </c>
      <c r="J6" s="6">
        <f>I6/SUM(I$6:I$8)</f>
        <v>0.99172313957557823</v>
      </c>
      <c r="K6" s="3">
        <f>C6+E6+G6+I6</f>
        <v>2343816</v>
      </c>
      <c r="L6" s="6">
        <f>K6/SUM(K$6:K$8)</f>
        <v>0.98733217405370433</v>
      </c>
    </row>
    <row r="7" spans="2:17" x14ac:dyDescent="0.25">
      <c r="B7" s="2" t="s">
        <v>95</v>
      </c>
      <c r="C7" s="3">
        <v>4181</v>
      </c>
      <c r="D7" s="6">
        <v>8.6242460746375794E-3</v>
      </c>
      <c r="E7" s="3">
        <v>14863</v>
      </c>
      <c r="F7" s="6">
        <v>2.5999999999999999E-2</v>
      </c>
      <c r="G7" s="3">
        <v>5195</v>
      </c>
      <c r="H7" s="6">
        <v>7.4275509956063784E-3</v>
      </c>
      <c r="I7" s="3">
        <v>4740</v>
      </c>
      <c r="J7" s="6">
        <f t="shared" ref="J7:J8" si="0">I7/SUM(I$6:I$8)</f>
        <v>7.540326429321371E-3</v>
      </c>
      <c r="K7" s="3">
        <f t="shared" ref="K7" si="1">C7+E7+G7+I7</f>
        <v>28979</v>
      </c>
      <c r="L7" s="6">
        <f t="shared" ref="L7:L8" si="2">K7/SUM(K$6:K$8)</f>
        <v>1.220739984363205E-2</v>
      </c>
    </row>
    <row r="8" spans="2:17" x14ac:dyDescent="0.25">
      <c r="B8" s="2" t="s">
        <v>96</v>
      </c>
      <c r="C8" s="3">
        <v>239</v>
      </c>
      <c r="D8" s="6">
        <v>4.9299086626127279E-4</v>
      </c>
      <c r="E8" s="3">
        <v>336</v>
      </c>
      <c r="F8" s="6">
        <v>1E-3</v>
      </c>
      <c r="G8" s="3">
        <v>55</v>
      </c>
      <c r="H8" s="6">
        <v>7.8636247306708529E-5</v>
      </c>
      <c r="I8" s="3">
        <v>463</v>
      </c>
      <c r="J8" s="6">
        <f t="shared" si="0"/>
        <v>7.3653399510037855E-4</v>
      </c>
      <c r="K8" s="3">
        <f>C8+E8+G8+I8</f>
        <v>1093</v>
      </c>
      <c r="L8" s="6">
        <f t="shared" si="2"/>
        <v>4.6042610266364717E-4</v>
      </c>
    </row>
    <row r="9" spans="2:17" x14ac:dyDescent="0.25">
      <c r="B9" s="2" t="s">
        <v>97</v>
      </c>
      <c r="C9" s="54">
        <v>6816619</v>
      </c>
      <c r="D9" s="55"/>
      <c r="E9" s="54">
        <v>13465351.82</v>
      </c>
      <c r="F9" s="55"/>
      <c r="G9" s="54">
        <v>8622626</v>
      </c>
      <c r="H9" s="55"/>
      <c r="I9" s="54">
        <v>16942522.677932698</v>
      </c>
      <c r="J9" s="56"/>
      <c r="K9" s="54">
        <f>C9+E9+G9+I9</f>
        <v>45847119.497932702</v>
      </c>
      <c r="L9" s="56"/>
    </row>
    <row r="10" spans="2:17" x14ac:dyDescent="0.25">
      <c r="G10" s="15"/>
      <c r="H10" s="15"/>
      <c r="I10" s="15"/>
      <c r="J10" s="15"/>
      <c r="K10" s="15"/>
      <c r="L10" s="15"/>
    </row>
    <row r="11" spans="2:17" x14ac:dyDescent="0.25">
      <c r="B11" s="34" t="s">
        <v>115</v>
      </c>
      <c r="C11" s="35"/>
      <c r="D11" s="36"/>
      <c r="G11" s="15"/>
      <c r="H11" s="15"/>
      <c r="I11" s="15"/>
      <c r="J11" s="15"/>
      <c r="K11" s="15"/>
      <c r="L11" s="15"/>
    </row>
    <row r="12" spans="2:17" x14ac:dyDescent="0.25">
      <c r="C12" s="15"/>
      <c r="D12" s="15"/>
      <c r="E12" s="15"/>
      <c r="F12" s="15"/>
      <c r="G12" s="15"/>
      <c r="H12" s="15"/>
      <c r="I12" s="15"/>
      <c r="J12" s="16"/>
      <c r="K12" s="15"/>
    </row>
    <row r="13" spans="2:17" x14ac:dyDescent="0.25">
      <c r="C13" s="15"/>
      <c r="D13" s="15"/>
      <c r="E13" s="15"/>
      <c r="F13" s="15"/>
      <c r="G13" s="15"/>
      <c r="H13" s="15"/>
      <c r="I13" s="15"/>
      <c r="J13" s="16"/>
      <c r="K13" s="15"/>
      <c r="L13" s="15"/>
    </row>
    <row r="14" spans="2:17" x14ac:dyDescent="0.25"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15"/>
      <c r="O14" s="15"/>
      <c r="P14" s="15"/>
      <c r="Q14" s="15"/>
    </row>
    <row r="15" spans="2:17" x14ac:dyDescent="0.25">
      <c r="C15" s="15"/>
      <c r="D15" s="15"/>
      <c r="E15" s="15"/>
      <c r="F15" s="16"/>
      <c r="G15" s="15"/>
      <c r="H15" s="15"/>
      <c r="I15" s="15"/>
      <c r="J15" s="15"/>
      <c r="K15" s="15"/>
      <c r="L15" s="15"/>
      <c r="N15" s="15"/>
      <c r="O15" s="15"/>
      <c r="P15" s="15"/>
      <c r="Q15" s="15"/>
    </row>
    <row r="16" spans="2:17" x14ac:dyDescent="0.25">
      <c r="C16" s="15"/>
      <c r="D16" s="15"/>
      <c r="E16" s="15"/>
      <c r="F16" s="16"/>
      <c r="G16" s="15"/>
      <c r="H16" s="15"/>
      <c r="I16" s="15"/>
      <c r="J16" s="15"/>
      <c r="K16" s="15"/>
      <c r="L16" s="15"/>
      <c r="N16" s="15"/>
      <c r="O16" s="15"/>
      <c r="P16" s="15"/>
      <c r="Q16" s="15"/>
    </row>
    <row r="17" spans="3:17" x14ac:dyDescent="0.25">
      <c r="C17" s="15"/>
      <c r="D17" s="15"/>
      <c r="E17" s="15"/>
      <c r="F17" s="16"/>
      <c r="G17" s="15"/>
      <c r="H17" s="15"/>
      <c r="I17" s="15"/>
      <c r="J17" s="15"/>
      <c r="K17" s="15"/>
      <c r="L17" s="15"/>
      <c r="N17" s="29"/>
      <c r="O17" s="29"/>
      <c r="P17" s="29"/>
      <c r="Q17" s="29"/>
    </row>
    <row r="18" spans="3:17" x14ac:dyDescent="0.25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3:17" x14ac:dyDescent="0.2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3:17" x14ac:dyDescent="0.2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3:17" x14ac:dyDescent="0.25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3:17" x14ac:dyDescent="0.25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9"/>
      <c r="O22" s="15"/>
    </row>
    <row r="23" spans="3:17" x14ac:dyDescent="0.25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3:17" x14ac:dyDescent="0.25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3:17" x14ac:dyDescent="0.25">
      <c r="G25" s="15"/>
      <c r="H25" s="15"/>
      <c r="I25" s="15"/>
      <c r="J25" s="15"/>
    </row>
    <row r="26" spans="3:17" x14ac:dyDescent="0.25">
      <c r="H26" s="15"/>
    </row>
    <row r="27" spans="3:17" x14ac:dyDescent="0.25">
      <c r="H27" s="15"/>
    </row>
    <row r="28" spans="3:17" x14ac:dyDescent="0.25">
      <c r="H28" s="15"/>
    </row>
    <row r="29" spans="3:17" x14ac:dyDescent="0.25">
      <c r="H29" s="15"/>
    </row>
    <row r="30" spans="3:17" x14ac:dyDescent="0.25">
      <c r="H30" s="15"/>
    </row>
    <row r="31" spans="3:17" x14ac:dyDescent="0.25">
      <c r="H31" s="15"/>
    </row>
    <row r="32" spans="3:17" x14ac:dyDescent="0.25">
      <c r="H32" s="15"/>
    </row>
    <row r="33" spans="8:8" x14ac:dyDescent="0.25">
      <c r="H33" s="15"/>
    </row>
    <row r="34" spans="8:8" x14ac:dyDescent="0.25">
      <c r="H34" s="15"/>
    </row>
    <row r="35" spans="8:8" x14ac:dyDescent="0.25">
      <c r="H35" s="15"/>
    </row>
    <row r="36" spans="8:8" x14ac:dyDescent="0.25">
      <c r="H36" s="15"/>
    </row>
    <row r="37" spans="8:8" x14ac:dyDescent="0.25">
      <c r="H37" s="15"/>
    </row>
    <row r="38" spans="8:8" x14ac:dyDescent="0.25">
      <c r="H38" s="15"/>
    </row>
  </sheetData>
  <mergeCells count="13">
    <mergeCell ref="I4:J4"/>
    <mergeCell ref="K4:L4"/>
    <mergeCell ref="C2:L3"/>
    <mergeCell ref="E4:F4"/>
    <mergeCell ref="E9:F9"/>
    <mergeCell ref="I9:J9"/>
    <mergeCell ref="K9:L9"/>
    <mergeCell ref="B11:D11"/>
    <mergeCell ref="B2:B5"/>
    <mergeCell ref="C9:D9"/>
    <mergeCell ref="C4:D4"/>
    <mergeCell ref="G4:H4"/>
    <mergeCell ref="G9:H9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7" sqref="J17"/>
    </sheetView>
  </sheetViews>
  <sheetFormatPr defaultRowHeight="15" x14ac:dyDescent="0.25"/>
  <cols>
    <col min="1" max="1" width="4.7109375" customWidth="1"/>
    <col min="2" max="2" width="47.28515625" customWidth="1"/>
    <col min="3" max="3" width="12.5703125" bestFit="1" customWidth="1"/>
    <col min="4" max="4" width="10.28515625" customWidth="1"/>
    <col min="5" max="5" width="10.7109375" customWidth="1"/>
    <col min="7" max="7" width="11.140625" customWidth="1"/>
  </cols>
  <sheetData>
    <row r="2" spans="1:14" ht="18.75" customHeight="1" x14ac:dyDescent="0.25">
      <c r="B2" s="37" t="s">
        <v>29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1:14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1:14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1:14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1:14" x14ac:dyDescent="0.25">
      <c r="A6" s="15"/>
      <c r="B6" s="3" t="s">
        <v>31</v>
      </c>
      <c r="C6" s="3">
        <v>240911</v>
      </c>
      <c r="D6" s="5">
        <v>0.497</v>
      </c>
      <c r="E6" s="3">
        <v>262825</v>
      </c>
      <c r="F6" s="5">
        <v>0.46800000000000003</v>
      </c>
      <c r="G6" s="3">
        <v>355168</v>
      </c>
      <c r="H6" s="5">
        <v>0.50800000000000001</v>
      </c>
      <c r="I6" s="3">
        <v>313458</v>
      </c>
      <c r="J6" s="5">
        <v>0.499</v>
      </c>
      <c r="K6" s="3">
        <f>C6+E6+G6+I6</f>
        <v>1172362</v>
      </c>
      <c r="L6" s="5">
        <v>0.49399999999999999</v>
      </c>
    </row>
    <row r="7" spans="1:14" x14ac:dyDescent="0.25">
      <c r="A7" s="15"/>
      <c r="B7" s="3" t="s">
        <v>30</v>
      </c>
      <c r="C7" s="3">
        <v>332279</v>
      </c>
      <c r="D7" s="5">
        <v>0.68500000000000005</v>
      </c>
      <c r="E7" s="3">
        <v>413378</v>
      </c>
      <c r="F7" s="5">
        <v>0.73699999999999999</v>
      </c>
      <c r="G7" s="3">
        <v>489606</v>
      </c>
      <c r="H7" s="5">
        <v>0.7</v>
      </c>
      <c r="I7" s="3">
        <v>432964</v>
      </c>
      <c r="J7" s="5">
        <v>0.68899999999999995</v>
      </c>
      <c r="K7" s="3">
        <f t="shared" ref="K7:K12" si="0">C7+E7+G7+I7</f>
        <v>1668227</v>
      </c>
      <c r="L7" s="5">
        <v>0.70299999999999996</v>
      </c>
    </row>
    <row r="8" spans="1:14" x14ac:dyDescent="0.25">
      <c r="A8" s="15"/>
      <c r="B8" s="3" t="s">
        <v>33</v>
      </c>
      <c r="C8" s="3">
        <v>24225</v>
      </c>
      <c r="D8" s="5">
        <v>0.05</v>
      </c>
      <c r="E8" s="3">
        <v>36381</v>
      </c>
      <c r="F8" s="5">
        <v>6.5000000000000002E-2</v>
      </c>
      <c r="G8" s="3">
        <v>49160</v>
      </c>
      <c r="H8" s="5">
        <v>7.0000000000000007E-2</v>
      </c>
      <c r="I8" s="3">
        <v>42018</v>
      </c>
      <c r="J8" s="5">
        <v>6.7000000000000004E-2</v>
      </c>
      <c r="K8" s="3">
        <f t="shared" si="0"/>
        <v>151784</v>
      </c>
      <c r="L8" s="5">
        <v>6.4000000000000001E-2</v>
      </c>
    </row>
    <row r="9" spans="1:14" x14ac:dyDescent="0.25">
      <c r="A9" s="15"/>
      <c r="B9" s="3" t="s">
        <v>32</v>
      </c>
      <c r="C9" s="3">
        <v>44914</v>
      </c>
      <c r="D9" s="5">
        <v>9.2999999999999999E-2</v>
      </c>
      <c r="E9" s="3">
        <v>78355</v>
      </c>
      <c r="F9" s="5">
        <v>0.14000000000000001</v>
      </c>
      <c r="G9" s="3">
        <v>66575</v>
      </c>
      <c r="H9" s="5">
        <v>9.5000000000000001E-2</v>
      </c>
      <c r="I9" s="3">
        <v>55915</v>
      </c>
      <c r="J9" s="5">
        <v>8.8999999999999996E-2</v>
      </c>
      <c r="K9" s="3">
        <f t="shared" si="0"/>
        <v>245759</v>
      </c>
      <c r="L9" s="5">
        <v>0.104</v>
      </c>
    </row>
    <row r="10" spans="1:14" x14ac:dyDescent="0.25">
      <c r="A10" s="15"/>
      <c r="B10" s="3" t="s">
        <v>34</v>
      </c>
      <c r="C10" s="3">
        <v>2695</v>
      </c>
      <c r="D10" s="5">
        <v>6.0000000000000001E-3</v>
      </c>
      <c r="E10" s="3">
        <v>7361</v>
      </c>
      <c r="F10" s="5">
        <v>1.2999999999999999E-2</v>
      </c>
      <c r="G10" s="3">
        <v>2987</v>
      </c>
      <c r="H10" s="5">
        <v>4.0000000000000001E-3</v>
      </c>
      <c r="I10" s="3">
        <v>5254</v>
      </c>
      <c r="J10" s="5">
        <v>8.0000000000000002E-3</v>
      </c>
      <c r="K10" s="3">
        <f t="shared" si="0"/>
        <v>18297</v>
      </c>
      <c r="L10" s="5">
        <v>8.0000000000000002E-3</v>
      </c>
    </row>
    <row r="11" spans="1:14" x14ac:dyDescent="0.25">
      <c r="A11" s="15"/>
      <c r="B11" s="3" t="s">
        <v>113</v>
      </c>
      <c r="C11" s="3">
        <v>28643</v>
      </c>
      <c r="D11" s="5">
        <v>5.8999999999999997E-2</v>
      </c>
      <c r="E11" s="3">
        <v>37281</v>
      </c>
      <c r="F11" s="5">
        <v>6.6000000000000003E-2</v>
      </c>
      <c r="G11" s="3">
        <v>58333</v>
      </c>
      <c r="H11" s="5">
        <v>8.3000000000000004E-2</v>
      </c>
      <c r="I11" s="3">
        <v>46838</v>
      </c>
      <c r="J11" s="5">
        <v>7.4999999999999997E-2</v>
      </c>
      <c r="K11" s="3">
        <f t="shared" si="0"/>
        <v>171095</v>
      </c>
      <c r="L11" s="5">
        <v>7.1999999999999995E-2</v>
      </c>
    </row>
    <row r="12" spans="1:14" x14ac:dyDescent="0.25">
      <c r="A12" s="15"/>
      <c r="B12" s="3" t="s">
        <v>35</v>
      </c>
      <c r="C12" s="3">
        <v>540</v>
      </c>
      <c r="D12" s="5">
        <v>1E-3</v>
      </c>
      <c r="E12" s="3">
        <v>455</v>
      </c>
      <c r="F12" s="5">
        <v>1E-3</v>
      </c>
      <c r="G12" s="3">
        <v>320</v>
      </c>
      <c r="H12" s="5">
        <v>0</v>
      </c>
      <c r="I12" s="3">
        <v>113</v>
      </c>
      <c r="J12" s="5">
        <v>0</v>
      </c>
      <c r="K12" s="3">
        <f t="shared" si="0"/>
        <v>1428</v>
      </c>
      <c r="L12" s="5">
        <v>1E-3</v>
      </c>
    </row>
    <row r="13" spans="1:14" x14ac:dyDescent="0.25">
      <c r="A13" s="15"/>
      <c r="H13" s="15"/>
      <c r="I13" s="15"/>
      <c r="J13" s="15"/>
      <c r="K13" s="16"/>
    </row>
    <row r="14" spans="1:14" x14ac:dyDescent="0.25">
      <c r="B14" s="34" t="s">
        <v>115</v>
      </c>
      <c r="C14" s="35"/>
      <c r="D14" s="36"/>
      <c r="H14" s="15"/>
      <c r="I14" s="15"/>
      <c r="J14" s="15"/>
      <c r="K14" s="16"/>
      <c r="L14" s="15"/>
      <c r="M14" s="15"/>
      <c r="N14" s="15"/>
    </row>
    <row r="15" spans="1:14" x14ac:dyDescent="0.25">
      <c r="H15" s="15"/>
      <c r="I15" s="15"/>
      <c r="J15" s="15"/>
      <c r="K15" s="16"/>
      <c r="L15" s="15"/>
      <c r="M15" s="15"/>
      <c r="N15" s="15"/>
    </row>
    <row r="16" spans="1:14" x14ac:dyDescent="0.25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4:14" x14ac:dyDescent="0.25">
      <c r="D17" s="15"/>
      <c r="E17" s="15"/>
      <c r="F17" s="15"/>
      <c r="G17" s="15"/>
      <c r="H17" s="15"/>
      <c r="I17" s="15"/>
      <c r="J17" s="15"/>
      <c r="K17" s="29"/>
      <c r="L17" s="29"/>
      <c r="M17" s="29"/>
      <c r="N17" s="29"/>
    </row>
    <row r="18" spans="4:14" x14ac:dyDescent="0.25">
      <c r="D18" s="15"/>
      <c r="E18" s="15"/>
      <c r="F18" s="15"/>
      <c r="G18" s="15"/>
      <c r="H18" s="15"/>
      <c r="I18" s="15"/>
      <c r="J18" s="15"/>
      <c r="K18" s="33"/>
      <c r="L18" s="29"/>
      <c r="M18" s="29"/>
      <c r="N18" s="29"/>
    </row>
    <row r="19" spans="4:14" x14ac:dyDescent="0.25">
      <c r="D19" s="15"/>
      <c r="E19" s="15"/>
      <c r="F19" s="15"/>
      <c r="G19" s="16"/>
      <c r="H19" s="15"/>
      <c r="I19" s="16"/>
      <c r="J19" s="15"/>
      <c r="K19" s="33"/>
      <c r="L19" s="29"/>
      <c r="M19" s="33"/>
      <c r="N19" s="29"/>
    </row>
    <row r="20" spans="4:14" x14ac:dyDescent="0.25">
      <c r="D20" s="15"/>
      <c r="E20" s="15"/>
      <c r="F20" s="15"/>
      <c r="G20" s="16"/>
      <c r="H20" s="15"/>
      <c r="I20" s="16"/>
      <c r="J20" s="15"/>
      <c r="K20" s="33"/>
      <c r="L20" s="29"/>
      <c r="M20" s="33"/>
      <c r="N20" s="29"/>
    </row>
    <row r="21" spans="4:14" x14ac:dyDescent="0.25">
      <c r="D21" s="15"/>
      <c r="E21" s="15"/>
      <c r="F21" s="15"/>
      <c r="G21" s="16"/>
      <c r="H21" s="15"/>
      <c r="I21" s="16"/>
      <c r="J21" s="15"/>
      <c r="K21" s="33"/>
      <c r="L21" s="29"/>
      <c r="M21" s="33"/>
      <c r="N21" s="29"/>
    </row>
    <row r="22" spans="4:14" x14ac:dyDescent="0.25">
      <c r="D22" s="15"/>
      <c r="E22" s="15"/>
      <c r="F22" s="15"/>
      <c r="G22" s="16"/>
      <c r="H22" s="15"/>
      <c r="I22" s="16"/>
      <c r="J22" s="15"/>
      <c r="K22" s="33"/>
      <c r="L22" s="29"/>
      <c r="M22" s="33"/>
      <c r="N22" s="29"/>
    </row>
    <row r="23" spans="4:14" x14ac:dyDescent="0.25">
      <c r="D23" s="15"/>
      <c r="E23" s="15"/>
      <c r="F23" s="15"/>
      <c r="G23" s="16"/>
      <c r="H23" s="15"/>
      <c r="I23" s="16"/>
      <c r="J23" s="15"/>
      <c r="K23" s="33"/>
      <c r="L23" s="15"/>
      <c r="M23" s="33"/>
      <c r="N23" s="15"/>
    </row>
    <row r="24" spans="4:14" x14ac:dyDescent="0.25">
      <c r="D24" s="15"/>
      <c r="E24" s="15"/>
      <c r="F24" s="15"/>
      <c r="G24" s="16"/>
      <c r="H24" s="15"/>
      <c r="I24" s="16"/>
      <c r="J24" s="15"/>
      <c r="K24" s="33"/>
      <c r="L24" s="15"/>
      <c r="M24" s="33"/>
      <c r="N24" s="15"/>
    </row>
    <row r="25" spans="4:14" x14ac:dyDescent="0.25">
      <c r="D25" s="15"/>
      <c r="E25" s="15"/>
      <c r="F25" s="15"/>
      <c r="G25" s="16"/>
      <c r="H25" s="15"/>
      <c r="I25" s="16"/>
      <c r="J25" s="15"/>
      <c r="K25" s="33"/>
      <c r="L25" s="15"/>
      <c r="M25" s="33"/>
      <c r="N25" s="15"/>
    </row>
    <row r="26" spans="4:14" x14ac:dyDescent="0.25">
      <c r="D26" s="15"/>
      <c r="E26" s="15"/>
      <c r="F26" s="15"/>
      <c r="G26" s="16"/>
      <c r="H26" s="15"/>
      <c r="I26" s="16"/>
      <c r="J26" s="15"/>
      <c r="K26" s="16"/>
      <c r="L26" s="15"/>
      <c r="M26" s="33"/>
      <c r="N26" s="15"/>
    </row>
    <row r="27" spans="4:14" x14ac:dyDescent="0.25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4:14" x14ac:dyDescent="0.25"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4:14" x14ac:dyDescent="0.25">
      <c r="D29" s="15"/>
      <c r="E29" s="15"/>
      <c r="F29" s="15"/>
      <c r="G29" s="15"/>
      <c r="H29" s="15"/>
      <c r="I29" s="15"/>
      <c r="J29" s="15"/>
      <c r="K29" s="15"/>
      <c r="L29" s="15"/>
      <c r="M29" s="15"/>
    </row>
  </sheetData>
  <mergeCells count="8">
    <mergeCell ref="C2:L3"/>
    <mergeCell ref="C4:D4"/>
    <mergeCell ref="B2:B5"/>
    <mergeCell ref="B14:D1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9" sqref="G19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4" max="4" width="10.28515625" customWidth="1"/>
    <col min="7" max="7" width="12.5703125" customWidth="1"/>
  </cols>
  <sheetData>
    <row r="2" spans="2:16" ht="18.75" customHeight="1" x14ac:dyDescent="0.25">
      <c r="B2" s="37" t="s">
        <v>21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2:16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2:16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2:16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2:16" x14ac:dyDescent="0.25">
      <c r="B6" s="2" t="s">
        <v>22</v>
      </c>
      <c r="C6" s="3">
        <v>3413</v>
      </c>
      <c r="D6" s="6">
        <v>7.0000000000000001E-3</v>
      </c>
      <c r="E6" s="3">
        <v>4211</v>
      </c>
      <c r="F6" s="6">
        <v>8.0000000000000002E-3</v>
      </c>
      <c r="G6" s="3">
        <v>10954</v>
      </c>
      <c r="H6" s="6">
        <v>1.6E-2</v>
      </c>
      <c r="I6" s="3">
        <v>10549</v>
      </c>
      <c r="J6" s="6">
        <f>I6/SUM(I$6:I$11)</f>
        <v>1.678120327065636E-2</v>
      </c>
      <c r="K6" s="3">
        <f>C6+E6+G6+I6</f>
        <v>29127</v>
      </c>
      <c r="L6" s="6">
        <f>K6/SUM(K$6:K$11)</f>
        <v>1.2269744823681657E-2</v>
      </c>
    </row>
    <row r="7" spans="2:16" x14ac:dyDescent="0.25">
      <c r="B7" s="2" t="s">
        <v>23</v>
      </c>
      <c r="C7" s="3">
        <v>7359</v>
      </c>
      <c r="D7" s="6">
        <v>1.4999999999999999E-2</v>
      </c>
      <c r="E7" s="3">
        <v>12679</v>
      </c>
      <c r="F7" s="6">
        <v>2.3E-2</v>
      </c>
      <c r="G7" s="3">
        <v>11541</v>
      </c>
      <c r="H7" s="6">
        <v>1.7000000000000001E-2</v>
      </c>
      <c r="I7" s="3">
        <v>14426</v>
      </c>
      <c r="J7" s="6">
        <f t="shared" ref="J7:J11" si="0">I7/SUM(I$6:I$11)</f>
        <v>2.2948681238267953E-2</v>
      </c>
      <c r="K7" s="3">
        <f>C7+E7+G7+I7</f>
        <v>46005</v>
      </c>
      <c r="L7" s="6">
        <f t="shared" ref="L7:L11" si="1">K7/SUM(K$6:K$11)</f>
        <v>1.9379600048527984E-2</v>
      </c>
    </row>
    <row r="8" spans="2:16" ht="30" x14ac:dyDescent="0.25">
      <c r="B8" s="2" t="s">
        <v>24</v>
      </c>
      <c r="C8" s="3">
        <v>66510</v>
      </c>
      <c r="D8" s="6">
        <v>0.13700000000000001</v>
      </c>
      <c r="E8" s="3">
        <v>86773</v>
      </c>
      <c r="F8" s="6">
        <v>0.155</v>
      </c>
      <c r="G8" s="3">
        <v>104252</v>
      </c>
      <c r="H8" s="6">
        <v>0.14899999999999999</v>
      </c>
      <c r="I8" s="3">
        <v>108711</v>
      </c>
      <c r="J8" s="6">
        <f t="shared" si="0"/>
        <v>0.17293595494893577</v>
      </c>
      <c r="K8" s="3">
        <f t="shared" ref="K8:K11" si="2">C8+E8+G8+I8</f>
        <v>366246</v>
      </c>
      <c r="L8" s="6">
        <f t="shared" si="1"/>
        <v>0.15428107813005501</v>
      </c>
    </row>
    <row r="9" spans="2:16" x14ac:dyDescent="0.25">
      <c r="B9" s="2" t="s">
        <v>25</v>
      </c>
      <c r="C9" s="3">
        <v>181702</v>
      </c>
      <c r="D9" s="6">
        <v>0.375</v>
      </c>
      <c r="E9" s="3">
        <v>205110</v>
      </c>
      <c r="F9" s="6">
        <v>0.36599999999999999</v>
      </c>
      <c r="G9" s="3">
        <v>253453</v>
      </c>
      <c r="H9" s="6">
        <v>0.36199999999999999</v>
      </c>
      <c r="I9" s="3">
        <v>248744</v>
      </c>
      <c r="J9" s="6">
        <f t="shared" si="0"/>
        <v>0.39569851420572044</v>
      </c>
      <c r="K9" s="3">
        <f t="shared" si="2"/>
        <v>889009</v>
      </c>
      <c r="L9" s="6">
        <f t="shared" si="1"/>
        <v>0.37449492141162516</v>
      </c>
    </row>
    <row r="10" spans="2:16" x14ac:dyDescent="0.25">
      <c r="B10" s="2" t="s">
        <v>26</v>
      </c>
      <c r="C10" s="3">
        <v>222122</v>
      </c>
      <c r="D10" s="6">
        <v>0.45800000000000002</v>
      </c>
      <c r="E10" s="3">
        <v>247940</v>
      </c>
      <c r="F10" s="6">
        <v>0.442</v>
      </c>
      <c r="G10" s="3">
        <v>315240</v>
      </c>
      <c r="H10" s="6">
        <v>0.45100000000000001</v>
      </c>
      <c r="I10" s="3">
        <v>245358</v>
      </c>
      <c r="J10" s="6">
        <f t="shared" si="0"/>
        <v>0.39031211224587192</v>
      </c>
      <c r="K10" s="3">
        <f t="shared" si="2"/>
        <v>1030660</v>
      </c>
      <c r="L10" s="6">
        <f t="shared" si="1"/>
        <v>0.43416538606707644</v>
      </c>
    </row>
    <row r="11" spans="2:16" x14ac:dyDescent="0.25">
      <c r="B11" s="2" t="s">
        <v>27</v>
      </c>
      <c r="C11" s="3">
        <v>3690</v>
      </c>
      <c r="D11" s="6">
        <v>8.0000000000000002E-3</v>
      </c>
      <c r="E11" s="3">
        <v>4336</v>
      </c>
      <c r="F11" s="6">
        <v>8.0000000000000002E-3</v>
      </c>
      <c r="G11" s="3">
        <v>3983</v>
      </c>
      <c r="H11" s="6">
        <v>6.0000000000000001E-3</v>
      </c>
      <c r="I11" s="3">
        <v>832</v>
      </c>
      <c r="J11" s="6">
        <f t="shared" si="0"/>
        <v>1.3235340905475485E-3</v>
      </c>
      <c r="K11" s="3">
        <f t="shared" si="2"/>
        <v>12841</v>
      </c>
      <c r="L11" s="6">
        <f t="shared" si="1"/>
        <v>5.4092695190337539E-3</v>
      </c>
    </row>
    <row r="12" spans="2:16" x14ac:dyDescent="0.25">
      <c r="B12" s="2" t="s">
        <v>28</v>
      </c>
      <c r="C12" s="57">
        <v>4.2699999999999996</v>
      </c>
      <c r="D12" s="58"/>
      <c r="E12" s="57">
        <v>4.22</v>
      </c>
      <c r="F12" s="58"/>
      <c r="G12" s="57">
        <v>4.22</v>
      </c>
      <c r="H12" s="58"/>
      <c r="I12" s="57">
        <v>4.12</v>
      </c>
      <c r="J12" s="58"/>
      <c r="K12" s="57">
        <v>4.2</v>
      </c>
      <c r="L12" s="58"/>
    </row>
    <row r="13" spans="2:16" x14ac:dyDescent="0.25">
      <c r="I13" s="15"/>
      <c r="J13" s="15"/>
      <c r="K13" s="15"/>
      <c r="L13" s="16"/>
    </row>
    <row r="14" spans="2:16" x14ac:dyDescent="0.25">
      <c r="B14" s="34" t="s">
        <v>115</v>
      </c>
      <c r="C14" s="35"/>
      <c r="D14" s="36"/>
      <c r="I14" s="15"/>
      <c r="J14" s="15"/>
      <c r="K14" s="15"/>
      <c r="L14" s="15"/>
      <c r="M14" s="15"/>
      <c r="N14" s="15"/>
      <c r="O14" s="15"/>
      <c r="P14" s="15"/>
    </row>
    <row r="15" spans="2:16" x14ac:dyDescent="0.25">
      <c r="I15" s="15"/>
      <c r="J15" s="15"/>
      <c r="K15" s="15"/>
      <c r="L15" s="15"/>
      <c r="M15" s="15"/>
      <c r="N15" s="15"/>
      <c r="O15" s="15"/>
      <c r="P15" s="15"/>
    </row>
    <row r="16" spans="2:16" x14ac:dyDescent="0.25">
      <c r="I16" s="15"/>
      <c r="J16" s="15"/>
      <c r="K16" s="15"/>
      <c r="L16" s="15"/>
      <c r="M16" s="15"/>
      <c r="N16" s="15"/>
      <c r="O16" s="15"/>
      <c r="P16" s="15"/>
    </row>
    <row r="17" spans="3:16" x14ac:dyDescent="0.25">
      <c r="C17" s="29"/>
      <c r="D17" s="15"/>
      <c r="E17" s="29"/>
      <c r="F17" s="15"/>
      <c r="G17" s="29"/>
      <c r="H17" s="15"/>
      <c r="I17" s="29"/>
      <c r="K17" s="29"/>
      <c r="L17" s="15"/>
      <c r="M17" s="15"/>
      <c r="N17" s="15"/>
      <c r="O17" s="15"/>
      <c r="P17" s="15"/>
    </row>
    <row r="18" spans="3:16" x14ac:dyDescent="0.25">
      <c r="D18" s="15"/>
      <c r="E18" s="15"/>
      <c r="F18" s="15"/>
      <c r="G18" s="15"/>
      <c r="H18" s="15"/>
      <c r="I18" s="15"/>
      <c r="K18" s="15"/>
      <c r="L18" s="15"/>
      <c r="M18" s="15"/>
      <c r="N18" s="15"/>
      <c r="O18" s="15"/>
      <c r="P18" s="15"/>
    </row>
    <row r="19" spans="3:16" x14ac:dyDescent="0.25">
      <c r="D19" s="15"/>
      <c r="E19" s="15"/>
      <c r="F19" s="15"/>
      <c r="G19" s="15"/>
      <c r="H19" s="15"/>
      <c r="I19" s="15"/>
      <c r="K19" s="15"/>
      <c r="L19" s="15"/>
      <c r="M19" s="15"/>
      <c r="N19" s="15"/>
      <c r="O19" s="15"/>
      <c r="P19" s="15"/>
    </row>
    <row r="20" spans="3:16" x14ac:dyDescent="0.25">
      <c r="D20" s="15"/>
      <c r="E20" s="15"/>
      <c r="F20" s="15"/>
      <c r="G20" s="15"/>
      <c r="H20" s="15"/>
      <c r="I20" s="15"/>
      <c r="K20" s="15"/>
      <c r="L20" s="15"/>
      <c r="M20" s="15"/>
      <c r="N20" s="15"/>
      <c r="O20" s="15"/>
      <c r="P20" s="15"/>
    </row>
    <row r="21" spans="3:16" x14ac:dyDescent="0.25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3:16" x14ac:dyDescent="0.25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3:16" x14ac:dyDescent="0.25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3:16" x14ac:dyDescent="0.25">
      <c r="D24" s="15"/>
      <c r="E24" s="15"/>
      <c r="F24" s="15"/>
      <c r="G24" s="15"/>
      <c r="H24" s="29"/>
      <c r="I24" s="15"/>
      <c r="J24" s="15"/>
      <c r="K24" s="15"/>
      <c r="L24" s="15"/>
      <c r="M24" s="15"/>
      <c r="N24" s="15"/>
      <c r="O24" s="15"/>
      <c r="P24" s="15"/>
    </row>
    <row r="25" spans="3:16" x14ac:dyDescent="0.25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3:16" x14ac:dyDescent="0.25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3:16" x14ac:dyDescent="0.25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3:16" x14ac:dyDescent="0.25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3:16" x14ac:dyDescent="0.25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3:16" x14ac:dyDescent="0.25">
      <c r="D30" s="15"/>
      <c r="E30" s="15"/>
      <c r="F30" s="15"/>
      <c r="G30" s="15"/>
      <c r="H30" s="15"/>
      <c r="I30" s="15"/>
      <c r="J30" s="15"/>
    </row>
    <row r="31" spans="3:16" x14ac:dyDescent="0.25">
      <c r="D31" s="15"/>
      <c r="E31" s="15"/>
      <c r="F31" s="15"/>
      <c r="G31" s="15"/>
      <c r="H31" s="15"/>
      <c r="I31" s="15"/>
      <c r="J31" s="15"/>
    </row>
    <row r="32" spans="3:16" x14ac:dyDescent="0.25">
      <c r="D32" s="15"/>
      <c r="E32" s="15"/>
      <c r="F32" s="15"/>
      <c r="G32" s="15"/>
      <c r="H32" s="15"/>
      <c r="I32" s="15"/>
      <c r="J32" s="15"/>
    </row>
    <row r="33" spans="4:9" x14ac:dyDescent="0.25">
      <c r="D33" s="15"/>
      <c r="E33" s="15"/>
      <c r="F33" s="15"/>
      <c r="G33" s="15"/>
      <c r="H33" s="15"/>
      <c r="I33" s="15"/>
    </row>
    <row r="34" spans="4:9" x14ac:dyDescent="0.25">
      <c r="D34" s="15"/>
      <c r="E34" s="15"/>
      <c r="F34" s="15"/>
      <c r="G34" s="15"/>
      <c r="H34" s="15"/>
      <c r="I34" s="15"/>
    </row>
  </sheetData>
  <mergeCells count="13">
    <mergeCell ref="I4:J4"/>
    <mergeCell ref="K4:L4"/>
    <mergeCell ref="C2:L3"/>
    <mergeCell ref="B14:D14"/>
    <mergeCell ref="E4:F4"/>
    <mergeCell ref="E12:F12"/>
    <mergeCell ref="B2:B5"/>
    <mergeCell ref="C12:D12"/>
    <mergeCell ref="C4:D4"/>
    <mergeCell ref="G4:H4"/>
    <mergeCell ref="G12:H12"/>
    <mergeCell ref="I12:J12"/>
    <mergeCell ref="K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/>
  </sheetViews>
  <sheetFormatPr defaultRowHeight="15" x14ac:dyDescent="0.25"/>
  <cols>
    <col min="1" max="1" width="8.140625" customWidth="1"/>
    <col min="2" max="2" width="18.140625" customWidth="1"/>
    <col min="3" max="3" width="11.5703125" customWidth="1"/>
    <col min="4" max="5" width="11.42578125" customWidth="1"/>
    <col min="6" max="6" width="12.5703125" customWidth="1"/>
    <col min="7" max="7" width="13.42578125" customWidth="1"/>
    <col min="9" max="9" width="13.7109375" customWidth="1"/>
    <col min="11" max="11" width="13.42578125" customWidth="1"/>
    <col min="12" max="12" width="12.85546875" customWidth="1"/>
  </cols>
  <sheetData>
    <row r="3" spans="2:14" x14ac:dyDescent="0.25">
      <c r="B3" s="37" t="s">
        <v>126</v>
      </c>
      <c r="C3" s="40">
        <v>2019</v>
      </c>
      <c r="D3" s="41"/>
      <c r="E3" s="41"/>
      <c r="F3" s="41"/>
      <c r="G3" s="41"/>
      <c r="H3" s="41"/>
      <c r="I3" s="42"/>
      <c r="J3" s="42"/>
      <c r="K3" s="42"/>
      <c r="L3" s="42"/>
    </row>
    <row r="4" spans="2:14" x14ac:dyDescent="0.25">
      <c r="B4" s="38"/>
      <c r="C4" s="40"/>
      <c r="D4" s="41"/>
      <c r="E4" s="41"/>
      <c r="F4" s="41"/>
      <c r="G4" s="41"/>
      <c r="H4" s="41"/>
      <c r="I4" s="42"/>
      <c r="J4" s="42"/>
      <c r="K4" s="42"/>
      <c r="L4" s="42"/>
    </row>
    <row r="5" spans="2:14" x14ac:dyDescent="0.25">
      <c r="B5" s="38"/>
      <c r="C5" s="43" t="s">
        <v>0</v>
      </c>
      <c r="D5" s="44"/>
      <c r="E5" s="43" t="s">
        <v>116</v>
      </c>
      <c r="F5" s="44"/>
      <c r="G5" s="43" t="s">
        <v>123</v>
      </c>
      <c r="H5" s="44"/>
      <c r="I5" s="43" t="s">
        <v>125</v>
      </c>
      <c r="J5" s="44"/>
      <c r="K5" s="43" t="s">
        <v>124</v>
      </c>
      <c r="L5" s="44"/>
    </row>
    <row r="6" spans="2:14" x14ac:dyDescent="0.25">
      <c r="B6" s="39"/>
      <c r="C6" s="27" t="s">
        <v>2</v>
      </c>
      <c r="D6" s="27" t="s">
        <v>1</v>
      </c>
      <c r="E6" s="27" t="s">
        <v>2</v>
      </c>
      <c r="F6" s="27" t="s">
        <v>1</v>
      </c>
      <c r="G6" s="27" t="s">
        <v>2</v>
      </c>
      <c r="H6" s="27" t="s">
        <v>1</v>
      </c>
      <c r="I6" s="27" t="s">
        <v>2</v>
      </c>
      <c r="J6" s="27" t="s">
        <v>1</v>
      </c>
      <c r="K6" s="27" t="s">
        <v>2</v>
      </c>
      <c r="L6" s="27" t="s">
        <v>1</v>
      </c>
    </row>
    <row r="7" spans="2:14" x14ac:dyDescent="0.25">
      <c r="B7" s="2" t="s">
        <v>128</v>
      </c>
      <c r="C7" s="3">
        <v>214962</v>
      </c>
      <c r="D7" s="5">
        <f>C7/SUM(C$7:C$8)</f>
        <v>0.44340712382115366</v>
      </c>
      <c r="E7" s="3">
        <v>235419</v>
      </c>
      <c r="F7" s="5">
        <f>E7/SUM(E$7:E$8)</f>
        <v>0.41960506123351082</v>
      </c>
      <c r="G7" s="3">
        <v>281768</v>
      </c>
      <c r="H7" s="5">
        <f>G7/SUM(G$7:G$8)</f>
        <v>0.40285778420212087</v>
      </c>
      <c r="I7" s="3">
        <v>284532</v>
      </c>
      <c r="J7" s="5">
        <f>I7/SUM(I$7:I$8)</f>
        <v>0.45262956953326333</v>
      </c>
      <c r="K7" s="3">
        <f>C7+E7+G7+I7</f>
        <v>1016681</v>
      </c>
      <c r="L7" s="6">
        <f>K7/SUM(K$7:K$8)</f>
        <v>0.42827673420144508</v>
      </c>
    </row>
    <row r="8" spans="2:14" x14ac:dyDescent="0.25">
      <c r="B8" s="2" t="s">
        <v>129</v>
      </c>
      <c r="C8" s="3">
        <v>269834</v>
      </c>
      <c r="D8" s="5">
        <f>C8/SUM(C$7:C$8)</f>
        <v>0.55659287617884634</v>
      </c>
      <c r="E8" s="3">
        <v>325630</v>
      </c>
      <c r="F8" s="5">
        <f>E8/SUM(E$7:E$8)</f>
        <v>0.58039493876648918</v>
      </c>
      <c r="G8" s="3">
        <v>417655</v>
      </c>
      <c r="H8" s="5">
        <f>G8/SUM(G$7:G$8)</f>
        <v>0.59714221579787907</v>
      </c>
      <c r="I8" s="3">
        <v>344088</v>
      </c>
      <c r="J8" s="5">
        <f>I8/SUM(I$7:I$8)</f>
        <v>0.54737043046673661</v>
      </c>
      <c r="K8" s="3">
        <f>C8+E8+G8+I8</f>
        <v>1357207</v>
      </c>
      <c r="L8" s="6">
        <f>K8/SUM(K$7:K$8)</f>
        <v>0.57172326579855492</v>
      </c>
    </row>
    <row r="10" spans="2:14" x14ac:dyDescent="0.25">
      <c r="B10" s="34" t="s">
        <v>115</v>
      </c>
      <c r="C10" s="35"/>
      <c r="D10" s="36"/>
      <c r="I10" s="15"/>
      <c r="J10" s="15"/>
      <c r="K10" s="15"/>
      <c r="L10" s="15"/>
      <c r="M10" s="15"/>
      <c r="N10" s="15"/>
    </row>
    <row r="11" spans="2:14" x14ac:dyDescent="0.25">
      <c r="H11" s="15"/>
      <c r="I11" s="15"/>
      <c r="J11" s="15"/>
      <c r="K11" s="15"/>
      <c r="L11" s="15"/>
      <c r="M11" s="15"/>
      <c r="N11" s="15"/>
    </row>
    <row r="12" spans="2:14" x14ac:dyDescent="0.25">
      <c r="H12" s="15"/>
      <c r="I12" s="15"/>
      <c r="J12" s="15"/>
      <c r="K12" s="15"/>
      <c r="L12" s="15"/>
      <c r="M12" s="15"/>
      <c r="N12" s="15"/>
    </row>
    <row r="13" spans="2:14" x14ac:dyDescent="0.25">
      <c r="H13" s="15"/>
      <c r="I13" s="15"/>
      <c r="J13" s="15"/>
      <c r="K13" s="15"/>
      <c r="L13" s="15"/>
      <c r="M13" s="15"/>
      <c r="N13" s="15"/>
    </row>
    <row r="14" spans="2:14" x14ac:dyDescent="0.25">
      <c r="H14" s="15"/>
      <c r="I14" s="15"/>
      <c r="J14" s="15"/>
      <c r="K14" s="15"/>
      <c r="L14" s="15"/>
      <c r="M14" s="15"/>
      <c r="N14" s="15"/>
    </row>
    <row r="15" spans="2:14" x14ac:dyDescent="0.25">
      <c r="H15" s="15"/>
      <c r="I15" s="15"/>
      <c r="J15" s="15"/>
      <c r="K15" s="15"/>
      <c r="L15" s="15"/>
      <c r="M15" s="15"/>
      <c r="N15" s="15"/>
    </row>
    <row r="16" spans="2:14" x14ac:dyDescent="0.25">
      <c r="H16" s="15"/>
      <c r="I16" s="15"/>
      <c r="J16" s="15"/>
      <c r="K16" s="15"/>
      <c r="L16" s="15"/>
      <c r="M16" s="15"/>
      <c r="N16" s="15"/>
    </row>
    <row r="17" spans="8:13" x14ac:dyDescent="0.25">
      <c r="H17" s="15"/>
      <c r="I17" s="15"/>
      <c r="J17" s="15"/>
      <c r="K17" s="15"/>
      <c r="L17" s="15"/>
      <c r="M17" s="15"/>
    </row>
    <row r="18" spans="8:13" x14ac:dyDescent="0.25">
      <c r="H18" s="15"/>
      <c r="I18" s="15"/>
      <c r="J18" s="15"/>
      <c r="K18" s="15"/>
      <c r="L18" s="15"/>
      <c r="M18" s="15"/>
    </row>
    <row r="19" spans="8:13" x14ac:dyDescent="0.25">
      <c r="M19" s="15"/>
    </row>
    <row r="20" spans="8:13" x14ac:dyDescent="0.25">
      <c r="M20" s="15"/>
    </row>
    <row r="21" spans="8:13" x14ac:dyDescent="0.25">
      <c r="M21" s="15"/>
    </row>
  </sheetData>
  <mergeCells count="8">
    <mergeCell ref="B10:D10"/>
    <mergeCell ref="B3:B6"/>
    <mergeCell ref="C3:L4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RowHeight="15" x14ac:dyDescent="0.25"/>
  <cols>
    <col min="1" max="1" width="3.85546875" customWidth="1"/>
    <col min="2" max="2" width="9.140625" style="14"/>
    <col min="3" max="3" width="23.7109375" customWidth="1"/>
    <col min="4" max="4" width="12.5703125" bestFit="1" customWidth="1"/>
    <col min="8" max="8" width="11.5703125" customWidth="1"/>
    <col min="9" max="9" width="10.28515625" customWidth="1"/>
  </cols>
  <sheetData>
    <row r="2" spans="2:13" ht="18.75" customHeight="1" x14ac:dyDescent="0.25">
      <c r="B2" s="48" t="s">
        <v>110</v>
      </c>
      <c r="C2" s="48"/>
      <c r="D2" s="40">
        <v>2019</v>
      </c>
      <c r="E2" s="41"/>
      <c r="F2" s="41"/>
      <c r="G2" s="41"/>
      <c r="H2" s="41"/>
      <c r="I2" s="41"/>
      <c r="J2" s="42"/>
      <c r="K2" s="42"/>
      <c r="L2" s="42"/>
      <c r="M2" s="42"/>
    </row>
    <row r="3" spans="2:13" x14ac:dyDescent="0.25">
      <c r="B3" s="48"/>
      <c r="C3" s="48"/>
      <c r="D3" s="40"/>
      <c r="E3" s="41"/>
      <c r="F3" s="41"/>
      <c r="G3" s="41"/>
      <c r="H3" s="41"/>
      <c r="I3" s="41"/>
      <c r="J3" s="42"/>
      <c r="K3" s="42"/>
      <c r="L3" s="42"/>
      <c r="M3" s="42"/>
    </row>
    <row r="4" spans="2:13" x14ac:dyDescent="0.25">
      <c r="B4" s="48"/>
      <c r="C4" s="48"/>
      <c r="D4" s="43" t="s">
        <v>0</v>
      </c>
      <c r="E4" s="44"/>
      <c r="F4" s="43" t="s">
        <v>116</v>
      </c>
      <c r="G4" s="44"/>
      <c r="H4" s="43" t="s">
        <v>123</v>
      </c>
      <c r="I4" s="44"/>
      <c r="J4" s="43" t="s">
        <v>125</v>
      </c>
      <c r="K4" s="44"/>
      <c r="L4" s="43" t="s">
        <v>124</v>
      </c>
      <c r="M4" s="44"/>
    </row>
    <row r="5" spans="2:13" x14ac:dyDescent="0.25">
      <c r="B5" s="48"/>
      <c r="C5" s="48"/>
      <c r="D5" s="17" t="s">
        <v>2</v>
      </c>
      <c r="E5" s="17" t="s">
        <v>1</v>
      </c>
      <c r="F5" s="20" t="s">
        <v>2</v>
      </c>
      <c r="G5" s="20" t="s">
        <v>1</v>
      </c>
      <c r="H5" s="26" t="s">
        <v>2</v>
      </c>
      <c r="I5" s="26" t="s">
        <v>1</v>
      </c>
      <c r="J5" s="27" t="s">
        <v>2</v>
      </c>
      <c r="K5" s="27" t="s">
        <v>1</v>
      </c>
      <c r="L5" s="27" t="s">
        <v>2</v>
      </c>
      <c r="M5" s="27" t="s">
        <v>1</v>
      </c>
    </row>
    <row r="6" spans="2:13" x14ac:dyDescent="0.25">
      <c r="B6" s="45" t="s">
        <v>36</v>
      </c>
      <c r="C6" s="2" t="s">
        <v>37</v>
      </c>
      <c r="D6" s="3">
        <v>166207</v>
      </c>
      <c r="E6" s="6">
        <v>0.45300000000000001</v>
      </c>
      <c r="F6" s="3">
        <v>186160.99999999764</v>
      </c>
      <c r="G6" s="6">
        <v>0.44634683763429805</v>
      </c>
      <c r="H6" s="3">
        <v>247733.99999999729</v>
      </c>
      <c r="I6" s="6">
        <v>0.47</v>
      </c>
      <c r="J6" s="3">
        <v>263162.99999999715</v>
      </c>
      <c r="K6" s="6">
        <v>0.41899999999999998</v>
      </c>
      <c r="L6" s="3">
        <v>981168.99999998766</v>
      </c>
      <c r="M6" s="6">
        <v>0.41299999999999998</v>
      </c>
    </row>
    <row r="7" spans="2:13" x14ac:dyDescent="0.25">
      <c r="B7" s="47"/>
      <c r="C7" s="2" t="s">
        <v>38</v>
      </c>
      <c r="D7" s="3">
        <v>201044</v>
      </c>
      <c r="E7" s="6">
        <v>0.54700000000000004</v>
      </c>
      <c r="F7" s="3">
        <v>230915.9999999968</v>
      </c>
      <c r="G7" s="6">
        <v>0.55365316236570195</v>
      </c>
      <c r="H7" s="3">
        <v>278876.99999999697</v>
      </c>
      <c r="I7" s="6">
        <v>0.53</v>
      </c>
      <c r="J7" s="3">
        <v>365456.99999999086</v>
      </c>
      <c r="K7" s="6">
        <v>0.58099999999999996</v>
      </c>
      <c r="L7" s="3">
        <v>1392718.999999973</v>
      </c>
      <c r="M7" s="6">
        <v>0.58699999999999997</v>
      </c>
    </row>
    <row r="8" spans="2:13" x14ac:dyDescent="0.25">
      <c r="B8" s="45" t="s">
        <v>121</v>
      </c>
      <c r="C8" s="2" t="s">
        <v>117</v>
      </c>
      <c r="D8" s="3">
        <v>109021.99999999924</v>
      </c>
      <c r="E8" s="6">
        <v>0.29685964095400547</v>
      </c>
      <c r="F8" s="3">
        <v>123978.00000000032</v>
      </c>
      <c r="G8" s="6">
        <v>0.29725446380404746</v>
      </c>
      <c r="H8" s="3">
        <v>168954.9999999984</v>
      </c>
      <c r="I8" s="6">
        <v>0.32100000000000001</v>
      </c>
      <c r="J8" s="3">
        <v>167994.99999999863</v>
      </c>
      <c r="K8" s="6">
        <v>0.26724412204511611</v>
      </c>
      <c r="L8" s="3">
        <v>677963.99999999476</v>
      </c>
      <c r="M8" s="6">
        <v>0.28559224361048263</v>
      </c>
    </row>
    <row r="9" spans="2:13" s="15" customFormat="1" x14ac:dyDescent="0.25">
      <c r="B9" s="46"/>
      <c r="C9" s="2" t="s">
        <v>118</v>
      </c>
      <c r="D9" s="3">
        <v>162263.99999999924</v>
      </c>
      <c r="E9" s="6">
        <v>0.44183405899507305</v>
      </c>
      <c r="F9" s="3">
        <v>186948.99999999799</v>
      </c>
      <c r="G9" s="6">
        <v>0.44823617701287427</v>
      </c>
      <c r="H9" s="3">
        <v>230335.99999999817</v>
      </c>
      <c r="I9" s="6">
        <v>0.437</v>
      </c>
      <c r="J9" s="3">
        <v>288256.99999999453</v>
      </c>
      <c r="K9" s="6">
        <v>0.45855524800356079</v>
      </c>
      <c r="L9" s="3">
        <v>1077266.9999999846</v>
      </c>
      <c r="M9" s="6">
        <v>0.45379857853445282</v>
      </c>
    </row>
    <row r="10" spans="2:13" s="15" customFormat="1" x14ac:dyDescent="0.25">
      <c r="B10" s="46"/>
      <c r="C10" s="2" t="s">
        <v>119</v>
      </c>
      <c r="D10" s="3">
        <v>86952.000000000771</v>
      </c>
      <c r="E10" s="6">
        <v>0.23676450166235341</v>
      </c>
      <c r="F10" s="3">
        <v>96696.000000000378</v>
      </c>
      <c r="G10" s="6">
        <v>0.23184208191772904</v>
      </c>
      <c r="H10" s="3">
        <v>116454.00000000032</v>
      </c>
      <c r="I10" s="6">
        <v>0.221</v>
      </c>
      <c r="J10" s="3">
        <v>159430.99999999854</v>
      </c>
      <c r="K10" s="6">
        <v>0.25362062931500856</v>
      </c>
      <c r="L10" s="3">
        <v>570492.99999999732</v>
      </c>
      <c r="M10" s="6">
        <v>0.24032009934756943</v>
      </c>
    </row>
    <row r="11" spans="2:13" s="15" customFormat="1" x14ac:dyDescent="0.25">
      <c r="B11" s="47"/>
      <c r="C11" s="2" t="s">
        <v>120</v>
      </c>
      <c r="D11" s="3">
        <v>9012.9999999999782</v>
      </c>
      <c r="E11" s="6">
        <v>2.4541798388568025E-2</v>
      </c>
      <c r="F11" s="3">
        <v>9453.9999999999764</v>
      </c>
      <c r="G11" s="6">
        <v>2.2667277265349096E-2</v>
      </c>
      <c r="H11" s="3">
        <v>10865.999999999965</v>
      </c>
      <c r="I11" s="6">
        <v>2.1000000000000001E-2</v>
      </c>
      <c r="J11" s="3">
        <v>12936.999999999978</v>
      </c>
      <c r="K11" s="6">
        <v>2.0580000636314707E-2</v>
      </c>
      <c r="L11" s="3">
        <v>48163.999999999884</v>
      </c>
      <c r="M11" s="6">
        <v>2.0289078507495027E-2</v>
      </c>
    </row>
    <row r="12" spans="2:13" s="15" customFormat="1" x14ac:dyDescent="0.25"/>
    <row r="13" spans="2:13" x14ac:dyDescent="0.25">
      <c r="B13" s="34" t="s">
        <v>115</v>
      </c>
      <c r="C13" s="35"/>
      <c r="D13" s="36"/>
    </row>
    <row r="14" spans="2:13" x14ac:dyDescent="0.25">
      <c r="D14" s="15"/>
    </row>
    <row r="15" spans="2:13" x14ac:dyDescent="0.25">
      <c r="D15" s="15"/>
    </row>
    <row r="16" spans="2:13" x14ac:dyDescent="0.25">
      <c r="D16" s="15"/>
    </row>
    <row r="17" spans="4:11" x14ac:dyDescent="0.25">
      <c r="D17" s="15"/>
    </row>
    <row r="18" spans="4:11" x14ac:dyDescent="0.25">
      <c r="D18" s="15"/>
    </row>
    <row r="19" spans="4:11" x14ac:dyDescent="0.25">
      <c r="D19" s="15"/>
      <c r="F19" s="15"/>
      <c r="G19" s="15"/>
      <c r="H19" s="15"/>
      <c r="I19" s="15"/>
      <c r="J19" s="15"/>
      <c r="K19" s="15"/>
    </row>
    <row r="20" spans="4:11" x14ac:dyDescent="0.25">
      <c r="D20" s="15"/>
      <c r="F20" s="15"/>
      <c r="G20" s="15"/>
      <c r="H20" s="15"/>
      <c r="I20" s="15"/>
      <c r="J20" s="15"/>
      <c r="K20" s="15"/>
    </row>
    <row r="21" spans="4:11" x14ac:dyDescent="0.25">
      <c r="D21" s="15"/>
      <c r="F21" s="15"/>
      <c r="G21" s="15"/>
      <c r="H21" s="15"/>
      <c r="I21" s="15"/>
      <c r="J21" s="15"/>
      <c r="K21" s="15"/>
    </row>
    <row r="22" spans="4:11" x14ac:dyDescent="0.25">
      <c r="F22" s="15"/>
      <c r="G22" s="15"/>
      <c r="H22" s="15"/>
      <c r="I22" s="15"/>
      <c r="J22" s="15"/>
      <c r="K22" s="15"/>
    </row>
    <row r="23" spans="4:11" x14ac:dyDescent="0.25">
      <c r="F23" s="15"/>
      <c r="G23" s="15"/>
      <c r="H23" s="15"/>
      <c r="I23" s="15"/>
      <c r="J23" s="15"/>
      <c r="K23" s="15"/>
    </row>
    <row r="24" spans="4:11" x14ac:dyDescent="0.25">
      <c r="F24" s="15"/>
      <c r="G24" s="15"/>
      <c r="H24" s="15"/>
      <c r="I24" s="15"/>
      <c r="J24" s="15"/>
      <c r="K24" s="15"/>
    </row>
    <row r="25" spans="4:11" x14ac:dyDescent="0.25">
      <c r="F25" s="15"/>
      <c r="G25" s="15"/>
      <c r="H25" s="15"/>
      <c r="I25" s="15"/>
      <c r="J25" s="15"/>
      <c r="K25" s="15"/>
    </row>
    <row r="26" spans="4:11" x14ac:dyDescent="0.25">
      <c r="F26" s="15"/>
      <c r="G26" s="15"/>
      <c r="H26" s="15"/>
      <c r="I26" s="15"/>
      <c r="J26" s="15"/>
      <c r="K26" s="15"/>
    </row>
  </sheetData>
  <mergeCells count="10">
    <mergeCell ref="H4:I4"/>
    <mergeCell ref="J4:K4"/>
    <mergeCell ref="D2:M3"/>
    <mergeCell ref="L4:M4"/>
    <mergeCell ref="B13:D13"/>
    <mergeCell ref="F4:G4"/>
    <mergeCell ref="B8:B11"/>
    <mergeCell ref="D4:E4"/>
    <mergeCell ref="B6:B7"/>
    <mergeCell ref="B2:C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4.42578125" customWidth="1"/>
    <col min="2" max="2" width="27.85546875" customWidth="1"/>
    <col min="3" max="3" width="12.5703125" bestFit="1" customWidth="1"/>
    <col min="7" max="7" width="12.42578125" customWidth="1"/>
    <col min="8" max="8" width="12.28515625" customWidth="1"/>
  </cols>
  <sheetData>
    <row r="2" spans="2:18" ht="18.75" customHeight="1" x14ac:dyDescent="0.25">
      <c r="B2" s="37" t="s">
        <v>111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2:18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2:18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2:18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2:18" x14ac:dyDescent="0.25">
      <c r="B6" s="2" t="s">
        <v>39</v>
      </c>
      <c r="C6" s="3">
        <v>211457</v>
      </c>
      <c r="D6" s="6">
        <v>0.436</v>
      </c>
      <c r="E6" s="3">
        <v>260861</v>
      </c>
      <c r="F6" s="6">
        <v>0.46500000000000002</v>
      </c>
      <c r="G6" s="3">
        <v>312934</v>
      </c>
      <c r="H6" s="6">
        <v>0.44741609178968439</v>
      </c>
      <c r="I6" s="3">
        <v>261249</v>
      </c>
      <c r="J6" s="6">
        <v>0.41599999999999998</v>
      </c>
      <c r="K6" s="3">
        <v>1046501</v>
      </c>
      <c r="L6" s="6">
        <v>0.441</v>
      </c>
      <c r="M6" s="15"/>
      <c r="N6" s="15"/>
      <c r="O6" s="15"/>
      <c r="P6" s="15"/>
      <c r="Q6" s="15"/>
      <c r="R6" s="15"/>
    </row>
    <row r="7" spans="2:18" x14ac:dyDescent="0.25">
      <c r="B7" s="2" t="s">
        <v>40</v>
      </c>
      <c r="C7" s="3">
        <v>36140</v>
      </c>
      <c r="D7" s="6">
        <v>7.4999999999999997E-2</v>
      </c>
      <c r="E7" s="3">
        <v>34045</v>
      </c>
      <c r="F7" s="6">
        <v>6.0999999999999999E-2</v>
      </c>
      <c r="G7" s="3">
        <v>39565</v>
      </c>
      <c r="H7" s="6">
        <v>5.6567895056653682E-2</v>
      </c>
      <c r="I7" s="3">
        <v>39561</v>
      </c>
      <c r="J7" s="6">
        <v>6.3E-2</v>
      </c>
      <c r="K7" s="3">
        <v>149312</v>
      </c>
      <c r="L7" s="6">
        <v>6.3E-2</v>
      </c>
      <c r="M7" s="15"/>
      <c r="N7" s="15"/>
      <c r="O7" s="15"/>
      <c r="P7" s="15"/>
      <c r="Q7" s="15"/>
      <c r="R7" s="15"/>
    </row>
    <row r="8" spans="2:18" x14ac:dyDescent="0.25">
      <c r="B8" s="2" t="s">
        <v>41</v>
      </c>
      <c r="C8" s="3">
        <v>67976</v>
      </c>
      <c r="D8" s="6">
        <v>0.14000000000000001</v>
      </c>
      <c r="E8" s="3">
        <v>70462</v>
      </c>
      <c r="F8" s="6">
        <v>0.126</v>
      </c>
      <c r="G8" s="3">
        <v>109462</v>
      </c>
      <c r="H8" s="6">
        <v>0.15650284161990205</v>
      </c>
      <c r="I8" s="3">
        <v>102161</v>
      </c>
      <c r="J8" s="6">
        <v>0.16300000000000001</v>
      </c>
      <c r="K8" s="3">
        <v>350060</v>
      </c>
      <c r="L8" s="6">
        <v>0.14699999999999999</v>
      </c>
      <c r="M8" s="15"/>
      <c r="N8" s="15"/>
      <c r="O8" s="15"/>
      <c r="P8" s="15"/>
      <c r="Q8" s="15"/>
      <c r="R8" s="15"/>
    </row>
    <row r="9" spans="2:18" x14ac:dyDescent="0.25">
      <c r="B9" s="2" t="s">
        <v>42</v>
      </c>
      <c r="C9" s="3">
        <v>33230</v>
      </c>
      <c r="D9" s="6">
        <v>6.9000000000000006E-2</v>
      </c>
      <c r="E9" s="3">
        <v>30512</v>
      </c>
      <c r="F9" s="6">
        <v>5.3999999999999999E-2</v>
      </c>
      <c r="G9" s="3">
        <v>46600</v>
      </c>
      <c r="H9" s="6">
        <v>6.6626157200557604E-2</v>
      </c>
      <c r="I9" s="3">
        <v>48885</v>
      </c>
      <c r="J9" s="6">
        <v>7.8E-2</v>
      </c>
      <c r="K9" s="3">
        <v>159227</v>
      </c>
      <c r="L9" s="6">
        <v>6.7000000000000004E-2</v>
      </c>
      <c r="M9" s="15"/>
      <c r="N9" s="16"/>
      <c r="O9" s="15"/>
      <c r="P9" s="16"/>
      <c r="Q9" s="15"/>
      <c r="R9" s="16"/>
    </row>
    <row r="10" spans="2:18" x14ac:dyDescent="0.25">
      <c r="B10" s="2" t="s">
        <v>43</v>
      </c>
      <c r="C10" s="3">
        <v>61603</v>
      </c>
      <c r="D10" s="6">
        <v>0.127</v>
      </c>
      <c r="E10" s="3">
        <v>70222</v>
      </c>
      <c r="F10" s="6">
        <v>0.125</v>
      </c>
      <c r="G10" s="3">
        <v>74006</v>
      </c>
      <c r="H10" s="6">
        <v>0.10580977231297137</v>
      </c>
      <c r="I10" s="3">
        <v>58343</v>
      </c>
      <c r="J10" s="6">
        <v>9.2999999999999999E-2</v>
      </c>
      <c r="K10" s="3">
        <v>264173</v>
      </c>
      <c r="L10" s="6">
        <v>0.111</v>
      </c>
      <c r="M10" s="15"/>
      <c r="N10" s="16"/>
      <c r="O10" s="15"/>
      <c r="P10" s="16"/>
      <c r="Q10" s="15"/>
      <c r="R10" s="16"/>
    </row>
    <row r="11" spans="2:18" x14ac:dyDescent="0.25">
      <c r="B11" s="2" t="s">
        <v>44</v>
      </c>
      <c r="C11" s="3">
        <v>37020</v>
      </c>
      <c r="D11" s="6">
        <v>7.5999999999999998E-2</v>
      </c>
      <c r="E11" s="3">
        <v>42230</v>
      </c>
      <c r="F11" s="6">
        <v>7.4999999999999997E-2</v>
      </c>
      <c r="G11" s="3">
        <v>56341</v>
      </c>
      <c r="H11" s="6">
        <v>8.0553311648854417E-2</v>
      </c>
      <c r="I11" s="3">
        <v>67673</v>
      </c>
      <c r="J11" s="6">
        <v>0.108</v>
      </c>
      <c r="K11" s="3">
        <v>203263</v>
      </c>
      <c r="L11" s="6">
        <v>8.5999999999999993E-2</v>
      </c>
      <c r="M11" s="15"/>
      <c r="N11" s="16"/>
      <c r="O11" s="15"/>
      <c r="P11" s="16"/>
      <c r="Q11" s="15"/>
      <c r="R11" s="16"/>
    </row>
    <row r="12" spans="2:18" x14ac:dyDescent="0.25">
      <c r="B12" s="2" t="s">
        <v>45</v>
      </c>
      <c r="C12" s="3">
        <v>34833</v>
      </c>
      <c r="D12" s="6">
        <v>7.1999999999999995E-2</v>
      </c>
      <c r="E12" s="3">
        <v>51944</v>
      </c>
      <c r="F12" s="6">
        <v>9.2999999999999999E-2</v>
      </c>
      <c r="G12" s="3">
        <v>57430</v>
      </c>
      <c r="H12" s="6">
        <v>8.2110304893305217E-2</v>
      </c>
      <c r="I12" s="3">
        <v>42808</v>
      </c>
      <c r="J12" s="6">
        <v>6.8000000000000005E-2</v>
      </c>
      <c r="K12" s="3">
        <v>187014</v>
      </c>
      <c r="L12" s="6">
        <v>7.9000000000000001E-2</v>
      </c>
      <c r="M12" s="15"/>
      <c r="N12" s="16"/>
      <c r="O12" s="15"/>
      <c r="P12" s="16"/>
      <c r="Q12" s="15"/>
      <c r="R12" s="16"/>
    </row>
    <row r="13" spans="2:18" x14ac:dyDescent="0.25">
      <c r="B13" s="2" t="s">
        <v>35</v>
      </c>
      <c r="C13" s="3">
        <v>0</v>
      </c>
      <c r="D13" s="6">
        <v>0</v>
      </c>
      <c r="E13" s="3">
        <v>0</v>
      </c>
      <c r="F13" s="6">
        <v>0</v>
      </c>
      <c r="G13" s="3">
        <v>0</v>
      </c>
      <c r="H13" s="6">
        <v>0</v>
      </c>
      <c r="I13" s="3">
        <v>0</v>
      </c>
      <c r="J13" s="6">
        <v>0</v>
      </c>
      <c r="K13" s="3">
        <v>0</v>
      </c>
      <c r="L13" s="6">
        <v>0</v>
      </c>
      <c r="M13" s="15"/>
      <c r="N13" s="16"/>
      <c r="O13" s="15"/>
      <c r="P13" s="16"/>
      <c r="Q13" s="15"/>
      <c r="R13" s="16"/>
    </row>
    <row r="14" spans="2:18" x14ac:dyDescent="0.25">
      <c r="B14" s="2" t="s">
        <v>102</v>
      </c>
      <c r="C14" s="3">
        <v>2538</v>
      </c>
      <c r="D14" s="6">
        <v>5.0000000000000001E-3</v>
      </c>
      <c r="E14" s="3">
        <v>773</v>
      </c>
      <c r="F14" s="6">
        <v>1E-3</v>
      </c>
      <c r="G14" s="3">
        <v>3087</v>
      </c>
      <c r="H14" s="6">
        <v>4.4136254780712727E-3</v>
      </c>
      <c r="I14" s="3">
        <v>7939</v>
      </c>
      <c r="J14" s="6">
        <v>1.2999999999999999E-2</v>
      </c>
      <c r="K14" s="3">
        <v>14337</v>
      </c>
      <c r="L14" s="6">
        <v>6.0000000000000001E-3</v>
      </c>
      <c r="M14" s="15"/>
      <c r="N14" s="16"/>
      <c r="O14" s="15"/>
      <c r="P14" s="16"/>
      <c r="Q14" s="15"/>
      <c r="R14" s="16"/>
    </row>
    <row r="15" spans="2:18" x14ac:dyDescent="0.25">
      <c r="I15" s="15"/>
      <c r="J15" s="15"/>
      <c r="K15" s="15"/>
      <c r="L15" s="16"/>
      <c r="M15" s="15"/>
      <c r="N15" s="16"/>
      <c r="O15" s="15"/>
      <c r="P15" s="16"/>
      <c r="Q15" s="15"/>
      <c r="R15" s="16"/>
    </row>
    <row r="16" spans="2:18" x14ac:dyDescent="0.25">
      <c r="B16" s="34" t="s">
        <v>115</v>
      </c>
      <c r="C16" s="35"/>
      <c r="D16" s="36"/>
      <c r="I16" s="15"/>
      <c r="J16" s="15"/>
      <c r="K16" s="15"/>
      <c r="L16" s="16"/>
      <c r="M16" s="15"/>
      <c r="N16" s="16"/>
      <c r="O16" s="15"/>
      <c r="P16" s="16"/>
      <c r="Q16" s="15"/>
      <c r="R16" s="16"/>
    </row>
    <row r="17" spans="9:18" x14ac:dyDescent="0.25">
      <c r="I17" s="15"/>
      <c r="J17" s="15"/>
      <c r="K17" s="15"/>
      <c r="L17" s="16"/>
      <c r="M17" s="15"/>
      <c r="N17" s="16"/>
      <c r="O17" s="15"/>
      <c r="P17" s="16"/>
      <c r="Q17" s="15"/>
      <c r="R17" s="16"/>
    </row>
    <row r="18" spans="9:18" x14ac:dyDescent="0.25">
      <c r="I18" s="15"/>
      <c r="J18" s="15"/>
      <c r="K18" s="15"/>
      <c r="L18" s="16"/>
      <c r="M18" s="15"/>
      <c r="N18" s="16"/>
      <c r="O18" s="15"/>
      <c r="P18" s="16"/>
      <c r="Q18" s="15"/>
      <c r="R18" s="16"/>
    </row>
    <row r="19" spans="9:18" x14ac:dyDescent="0.25"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9:18" x14ac:dyDescent="0.25"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9:18" x14ac:dyDescent="0.25">
      <c r="I21" s="15"/>
      <c r="J21" s="15"/>
      <c r="K21" s="15"/>
      <c r="L21" s="15"/>
      <c r="M21" s="15"/>
      <c r="N21" s="15"/>
      <c r="O21" s="15"/>
      <c r="P21" s="15"/>
      <c r="Q21" s="15"/>
      <c r="R21" s="15"/>
    </row>
  </sheetData>
  <mergeCells count="8">
    <mergeCell ref="C2:L3"/>
    <mergeCell ref="C4:D4"/>
    <mergeCell ref="B2:B5"/>
    <mergeCell ref="B16:D16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4.85546875" customWidth="1"/>
    <col min="2" max="2" width="27.140625" customWidth="1"/>
    <col min="3" max="3" width="12.5703125" bestFit="1" customWidth="1"/>
    <col min="7" max="7" width="13" customWidth="1"/>
  </cols>
  <sheetData>
    <row r="2" spans="2:16" ht="18.75" customHeight="1" x14ac:dyDescent="0.25">
      <c r="B2" s="37" t="s">
        <v>46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2:16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2:16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2:16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2:16" x14ac:dyDescent="0.25">
      <c r="B6" s="2" t="s">
        <v>47</v>
      </c>
      <c r="C6" s="3">
        <v>40667</v>
      </c>
      <c r="D6" s="5">
        <v>8.4000000000000005E-2</v>
      </c>
      <c r="E6" s="3">
        <v>28494</v>
      </c>
      <c r="F6" s="5">
        <v>5.0999999999999997E-2</v>
      </c>
      <c r="G6" s="3">
        <v>35274</v>
      </c>
      <c r="H6" s="5">
        <v>5.0432999772669761E-2</v>
      </c>
      <c r="I6" s="3">
        <v>28379</v>
      </c>
      <c r="J6" s="5">
        <v>4.4999999999999998E-2</v>
      </c>
      <c r="K6" s="3">
        <v>132814</v>
      </c>
      <c r="L6" s="5">
        <v>5.6000000000000001E-2</v>
      </c>
    </row>
    <row r="7" spans="2:16" x14ac:dyDescent="0.25">
      <c r="B7" s="2" t="s">
        <v>48</v>
      </c>
      <c r="C7" s="3">
        <v>444129</v>
      </c>
      <c r="D7" s="5">
        <v>0.91600000000000004</v>
      </c>
      <c r="E7" s="3">
        <v>532555</v>
      </c>
      <c r="F7" s="5">
        <v>0.94899999999999995</v>
      </c>
      <c r="G7" s="3">
        <v>664149</v>
      </c>
      <c r="H7" s="5">
        <v>0.9495670002273302</v>
      </c>
      <c r="I7" s="3">
        <v>600241</v>
      </c>
      <c r="J7" s="5">
        <v>0.95499999999999996</v>
      </c>
      <c r="K7" s="3">
        <v>2241074</v>
      </c>
      <c r="L7" s="5">
        <v>0.94399999999999995</v>
      </c>
    </row>
    <row r="9" spans="2:16" x14ac:dyDescent="0.25">
      <c r="B9" s="34" t="s">
        <v>115</v>
      </c>
      <c r="C9" s="35"/>
      <c r="D9" s="36"/>
    </row>
    <row r="11" spans="2:16" x14ac:dyDescent="0.25">
      <c r="G11" s="15"/>
      <c r="H11" s="15"/>
      <c r="I11" s="15"/>
      <c r="J11" s="15"/>
      <c r="K11" s="15"/>
    </row>
    <row r="12" spans="2:16" x14ac:dyDescent="0.25"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x14ac:dyDescent="0.25"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x14ac:dyDescent="0.25">
      <c r="G14" s="15"/>
      <c r="H14" s="15"/>
      <c r="I14" s="15"/>
      <c r="J14" s="16"/>
      <c r="K14" s="15"/>
      <c r="L14" s="16"/>
      <c r="M14" s="15"/>
      <c r="N14" s="16"/>
      <c r="O14" s="15"/>
      <c r="P14" s="16"/>
    </row>
    <row r="15" spans="2:16" x14ac:dyDescent="0.25">
      <c r="G15" s="15"/>
      <c r="H15" s="15"/>
      <c r="I15" s="15"/>
      <c r="J15" s="16"/>
      <c r="K15" s="15"/>
      <c r="L15" s="16"/>
      <c r="M15" s="15"/>
      <c r="N15" s="16"/>
      <c r="O15" s="15"/>
      <c r="P15" s="16"/>
    </row>
    <row r="16" spans="2:16" x14ac:dyDescent="0.25"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7:16" x14ac:dyDescent="0.25"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7:16" x14ac:dyDescent="0.25">
      <c r="G18" s="15"/>
      <c r="H18" s="15"/>
      <c r="I18" s="15"/>
      <c r="J18" s="15"/>
      <c r="K18" s="15"/>
      <c r="L18" s="15"/>
      <c r="M18" s="15"/>
      <c r="N18" s="15"/>
      <c r="O18" s="15"/>
      <c r="P18" s="15"/>
    </row>
  </sheetData>
  <mergeCells count="8">
    <mergeCell ref="C2:L3"/>
    <mergeCell ref="C4:D4"/>
    <mergeCell ref="B2:B5"/>
    <mergeCell ref="B9:D9"/>
    <mergeCell ref="E4:F4"/>
    <mergeCell ref="G4:H4"/>
    <mergeCell ref="I4:J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6" sqref="I16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7" max="7" width="11.7109375" customWidth="1"/>
    <col min="12" max="12" width="13.28515625" bestFit="1" customWidth="1"/>
  </cols>
  <sheetData>
    <row r="2" spans="2:19" ht="18.75" customHeight="1" x14ac:dyDescent="0.25">
      <c r="B2" s="37" t="s">
        <v>49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2:19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2:19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2:19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2:19" x14ac:dyDescent="0.25">
      <c r="B6" s="2" t="s">
        <v>50</v>
      </c>
      <c r="C6" s="3">
        <v>234266</v>
      </c>
      <c r="D6" s="5">
        <v>0.48299999999999998</v>
      </c>
      <c r="E6" s="3">
        <v>252335</v>
      </c>
      <c r="F6" s="5">
        <v>0.45</v>
      </c>
      <c r="G6" s="3">
        <v>312044</v>
      </c>
      <c r="H6" s="5">
        <v>0.44600000000000001</v>
      </c>
      <c r="I6" s="3">
        <v>264932</v>
      </c>
      <c r="J6" s="5">
        <v>0.42099999999999999</v>
      </c>
      <c r="K6" s="3">
        <f>C6+E6+G6+I6</f>
        <v>1063577</v>
      </c>
      <c r="L6" s="6">
        <f>K6/SUM(K$6:$K10)</f>
        <v>0.44590702914096475</v>
      </c>
    </row>
    <row r="7" spans="2:19" x14ac:dyDescent="0.25">
      <c r="B7" s="2" t="s">
        <v>53</v>
      </c>
      <c r="C7" s="3">
        <v>163771</v>
      </c>
      <c r="D7" s="5">
        <v>0.33800000000000002</v>
      </c>
      <c r="E7" s="3">
        <v>193265</v>
      </c>
      <c r="F7" s="5">
        <v>0.34399999999999997</v>
      </c>
      <c r="G7" s="3">
        <v>245267</v>
      </c>
      <c r="H7" s="5">
        <v>0.35099999999999998</v>
      </c>
      <c r="I7" s="3">
        <v>236657</v>
      </c>
      <c r="J7" s="5">
        <v>0.376</v>
      </c>
      <c r="K7" s="3">
        <f t="shared" ref="K7:K10" si="0">C7+E7+G7+I7</f>
        <v>838960</v>
      </c>
      <c r="L7" s="6">
        <f>K7/SUM(K$6:$K11)</f>
        <v>0.3517358509709253</v>
      </c>
    </row>
    <row r="8" spans="2:19" x14ac:dyDescent="0.25">
      <c r="B8" s="2" t="s">
        <v>51</v>
      </c>
      <c r="C8" s="3">
        <v>76613</v>
      </c>
      <c r="D8" s="5">
        <v>0.158</v>
      </c>
      <c r="E8" s="3">
        <v>103409</v>
      </c>
      <c r="F8" s="5">
        <v>0.184</v>
      </c>
      <c r="G8" s="3">
        <v>118980</v>
      </c>
      <c r="H8" s="5">
        <v>0.17</v>
      </c>
      <c r="I8" s="3">
        <v>110954</v>
      </c>
      <c r="J8" s="5">
        <v>0.17699999999999999</v>
      </c>
      <c r="K8" s="3">
        <f t="shared" si="0"/>
        <v>409956</v>
      </c>
      <c r="L8" s="6">
        <f>K8/SUM(K$6:$K12)</f>
        <v>0.17187496724591952</v>
      </c>
    </row>
    <row r="9" spans="2:19" x14ac:dyDescent="0.25">
      <c r="B9" s="2" t="s">
        <v>52</v>
      </c>
      <c r="C9" s="3">
        <v>13318</v>
      </c>
      <c r="D9" s="5">
        <v>2.7E-2</v>
      </c>
      <c r="E9" s="3">
        <v>15499</v>
      </c>
      <c r="F9" s="5">
        <v>2.8000000000000001E-2</v>
      </c>
      <c r="G9" s="3">
        <v>23849</v>
      </c>
      <c r="H9" s="5">
        <v>3.4000000000000002E-2</v>
      </c>
      <c r="I9" s="3">
        <v>19720</v>
      </c>
      <c r="J9" s="5">
        <v>3.1E-2</v>
      </c>
      <c r="K9" s="3">
        <f t="shared" si="0"/>
        <v>72386</v>
      </c>
      <c r="L9" s="6">
        <f>K9/SUM(K$6:$K13)</f>
        <v>3.0347991928556067E-2</v>
      </c>
      <c r="M9" s="15"/>
      <c r="N9" s="15"/>
      <c r="O9" s="15"/>
      <c r="P9" s="15"/>
      <c r="Q9" s="15"/>
      <c r="R9" s="15"/>
    </row>
    <row r="10" spans="2:19" x14ac:dyDescent="0.25">
      <c r="B10" s="2" t="s">
        <v>35</v>
      </c>
      <c r="C10" s="3">
        <v>0</v>
      </c>
      <c r="D10" s="5">
        <v>0</v>
      </c>
      <c r="E10" s="3">
        <v>320</v>
      </c>
      <c r="F10" s="5">
        <v>1E-3</v>
      </c>
      <c r="G10" s="3">
        <v>0</v>
      </c>
      <c r="H10" s="5">
        <v>0</v>
      </c>
      <c r="I10" s="3">
        <v>0</v>
      </c>
      <c r="J10" s="6">
        <v>0</v>
      </c>
      <c r="K10" s="3">
        <f t="shared" si="0"/>
        <v>320</v>
      </c>
      <c r="L10" s="6">
        <f>K10/SUM(K$6:$K14)</f>
        <v>1.3416071363437599E-4</v>
      </c>
      <c r="M10" s="15"/>
      <c r="N10" s="15"/>
      <c r="O10" s="15"/>
      <c r="P10" s="15"/>
      <c r="Q10" s="15"/>
      <c r="R10" s="15"/>
    </row>
    <row r="11" spans="2:19" x14ac:dyDescent="0.25">
      <c r="I11" s="15"/>
      <c r="J11" s="15"/>
      <c r="K11" s="15"/>
      <c r="L11" s="15"/>
      <c r="M11" s="15"/>
      <c r="N11" s="15"/>
    </row>
    <row r="12" spans="2:19" x14ac:dyDescent="0.25">
      <c r="B12" s="34" t="s">
        <v>115</v>
      </c>
      <c r="C12" s="35"/>
      <c r="D12" s="36"/>
      <c r="I12" s="15"/>
      <c r="J12" s="15"/>
      <c r="K12" s="15"/>
      <c r="L12" s="16"/>
      <c r="M12" s="15"/>
      <c r="N12" s="16"/>
      <c r="O12" s="15"/>
      <c r="P12" s="16"/>
      <c r="Q12" s="15"/>
      <c r="R12" s="16"/>
    </row>
    <row r="13" spans="2:19" x14ac:dyDescent="0.25">
      <c r="I13" s="15"/>
      <c r="J13" s="15"/>
      <c r="K13" s="15"/>
      <c r="L13" s="16"/>
      <c r="M13" s="15"/>
      <c r="N13" s="16"/>
      <c r="O13" s="15"/>
      <c r="P13" s="16"/>
      <c r="Q13" s="15"/>
      <c r="R13" s="16"/>
    </row>
    <row r="14" spans="2:19" x14ac:dyDescent="0.25">
      <c r="H14" s="15"/>
      <c r="I14" s="15"/>
      <c r="J14" s="15"/>
      <c r="K14" s="15"/>
      <c r="L14" s="16"/>
      <c r="M14" s="15"/>
      <c r="N14" s="16"/>
      <c r="O14" s="15"/>
      <c r="P14" s="16"/>
      <c r="Q14" s="15"/>
      <c r="R14" s="16"/>
    </row>
    <row r="15" spans="2:19" x14ac:dyDescent="0.25">
      <c r="L15" s="15"/>
      <c r="M15" s="15"/>
      <c r="N15" s="15"/>
      <c r="O15" s="15"/>
      <c r="P15" s="16"/>
      <c r="Q15" s="15"/>
      <c r="R15" s="16"/>
      <c r="S15" s="15"/>
    </row>
    <row r="16" spans="2:19" x14ac:dyDescent="0.25">
      <c r="I16" s="15"/>
      <c r="J16" s="15"/>
      <c r="K16" s="15"/>
      <c r="L16" s="15"/>
      <c r="M16" s="15"/>
      <c r="N16" s="15"/>
      <c r="O16" s="15"/>
      <c r="P16" s="16"/>
      <c r="Q16" s="15"/>
      <c r="R16" s="16"/>
      <c r="S16" s="15"/>
    </row>
    <row r="17" spans="8:19" x14ac:dyDescent="0.25">
      <c r="I17" s="15"/>
      <c r="J17" s="15"/>
      <c r="K17" s="15"/>
      <c r="L17" s="15"/>
      <c r="M17" s="15"/>
      <c r="N17" s="15"/>
      <c r="O17" s="15"/>
      <c r="P17" s="16"/>
      <c r="Q17" s="15"/>
      <c r="R17" s="16"/>
      <c r="S17" s="15"/>
    </row>
    <row r="18" spans="8:19" x14ac:dyDescent="0.25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8:19" x14ac:dyDescent="0.25">
      <c r="I19" s="15"/>
      <c r="J19" s="15"/>
      <c r="K19" s="15"/>
      <c r="L19" s="16"/>
      <c r="M19" s="15"/>
      <c r="N19" s="16"/>
      <c r="O19" s="15"/>
      <c r="P19" s="16"/>
      <c r="Q19" s="15"/>
      <c r="R19" s="16"/>
      <c r="S19" s="15"/>
    </row>
    <row r="20" spans="8:19" x14ac:dyDescent="0.25">
      <c r="I20" s="15"/>
      <c r="J20" s="15"/>
      <c r="K20" s="15"/>
      <c r="L20" s="16"/>
      <c r="M20" s="15"/>
      <c r="N20" s="16"/>
      <c r="O20" s="15"/>
      <c r="P20" s="16"/>
      <c r="Q20" s="15"/>
      <c r="R20" s="16"/>
      <c r="S20" s="15"/>
    </row>
    <row r="21" spans="8:19" x14ac:dyDescent="0.25">
      <c r="I21" s="15"/>
      <c r="J21" s="15"/>
      <c r="K21" s="15"/>
      <c r="L21" s="16"/>
      <c r="M21" s="15"/>
      <c r="N21" s="16"/>
      <c r="O21" s="15"/>
      <c r="P21" s="16"/>
      <c r="Q21" s="15"/>
      <c r="R21" s="16"/>
    </row>
    <row r="22" spans="8:19" x14ac:dyDescent="0.25">
      <c r="I22" s="15"/>
      <c r="J22" s="15"/>
      <c r="K22" s="15"/>
      <c r="L22" s="16"/>
      <c r="M22" s="15"/>
      <c r="N22" s="16"/>
      <c r="O22" s="15"/>
      <c r="P22" s="16"/>
      <c r="Q22" s="15"/>
      <c r="R22" s="16"/>
    </row>
    <row r="23" spans="8:19" x14ac:dyDescent="0.25">
      <c r="I23" s="15"/>
      <c r="J23" s="15"/>
      <c r="K23" s="15"/>
      <c r="L23" s="16"/>
      <c r="M23" s="15"/>
      <c r="N23" s="16"/>
      <c r="O23" s="15"/>
      <c r="P23" s="16"/>
      <c r="Q23" s="15"/>
      <c r="R23" s="16"/>
    </row>
    <row r="24" spans="8:19" x14ac:dyDescent="0.25">
      <c r="H24" s="15"/>
      <c r="I24" s="15"/>
      <c r="J24" s="15"/>
      <c r="K24" s="15"/>
      <c r="L24" s="16"/>
      <c r="M24" s="15"/>
      <c r="N24" s="16"/>
      <c r="O24" s="15"/>
      <c r="P24" s="16"/>
      <c r="Q24" s="15"/>
      <c r="R24" s="16"/>
    </row>
    <row r="25" spans="8:19" x14ac:dyDescent="0.25"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8:19" x14ac:dyDescent="0.25"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8:19" x14ac:dyDescent="0.25">
      <c r="I27" s="15"/>
      <c r="J27" s="15"/>
      <c r="K27" s="15"/>
      <c r="L27" s="15"/>
      <c r="M27" s="15"/>
      <c r="N27" s="15"/>
      <c r="O27" s="15"/>
      <c r="P27" s="15"/>
      <c r="Q27" s="15"/>
      <c r="R27" s="15"/>
    </row>
  </sheetData>
  <mergeCells count="8">
    <mergeCell ref="C2:L3"/>
    <mergeCell ref="C4:D4"/>
    <mergeCell ref="B2:B5"/>
    <mergeCell ref="B12:D12"/>
    <mergeCell ref="E4:F4"/>
    <mergeCell ref="G4:H4"/>
    <mergeCell ref="I4:J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4.28515625" customWidth="1"/>
    <col min="2" max="2" width="45.140625" bestFit="1" customWidth="1"/>
    <col min="3" max="3" width="12" customWidth="1"/>
    <col min="7" max="7" width="12.42578125" customWidth="1"/>
    <col min="8" max="8" width="11.85546875" customWidth="1"/>
  </cols>
  <sheetData>
    <row r="2" spans="2:18" ht="18.75" customHeight="1" x14ac:dyDescent="0.25">
      <c r="B2" s="37" t="s">
        <v>54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2:18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2:18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2:18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6" t="s">
        <v>2</v>
      </c>
      <c r="H5" s="26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2:18" x14ac:dyDescent="0.25">
      <c r="B6" s="4" t="s">
        <v>55</v>
      </c>
      <c r="C6" s="3">
        <v>72914</v>
      </c>
      <c r="D6" s="5">
        <v>0.15</v>
      </c>
      <c r="E6" s="3">
        <v>71895</v>
      </c>
      <c r="F6" s="5">
        <v>0.128</v>
      </c>
      <c r="G6" s="3">
        <v>89848</v>
      </c>
      <c r="H6" s="5">
        <v>0.128</v>
      </c>
      <c r="I6" s="3">
        <v>68080</v>
      </c>
      <c r="J6" s="6">
        <f>I6/SUM(I$6:I$13)</f>
        <v>0.10853415127186465</v>
      </c>
      <c r="K6" s="3">
        <f>SUM(C6+E6+G6+I6)</f>
        <v>302737</v>
      </c>
      <c r="L6" s="6">
        <f>K6/SUM(K$6:K$13)</f>
        <v>0.12760053900107776</v>
      </c>
    </row>
    <row r="7" spans="2:18" x14ac:dyDescent="0.25">
      <c r="B7" s="4" t="s">
        <v>114</v>
      </c>
      <c r="C7" s="3">
        <v>180996</v>
      </c>
      <c r="D7" s="5">
        <v>0.373</v>
      </c>
      <c r="E7" s="3">
        <v>209457</v>
      </c>
      <c r="F7" s="5">
        <v>0.373</v>
      </c>
      <c r="G7" s="3">
        <v>243831</v>
      </c>
      <c r="H7" s="5">
        <v>0.34899999999999998</v>
      </c>
      <c r="I7" s="3">
        <v>223564</v>
      </c>
      <c r="J7" s="6">
        <f t="shared" ref="J7:J13" si="0">I7/SUM(I$6:I$13)</f>
        <v>0.35640906279293699</v>
      </c>
      <c r="K7" s="3">
        <f t="shared" ref="K7:K13" si="1">SUM(C7+E7+G7+I7)</f>
        <v>857848</v>
      </c>
      <c r="L7" s="6">
        <f t="shared" ref="L7:L13" si="2">K7/SUM(K$6:K$13)</f>
        <v>0.3615741292970352</v>
      </c>
    </row>
    <row r="8" spans="2:18" x14ac:dyDescent="0.25">
      <c r="B8" s="4" t="s">
        <v>56</v>
      </c>
      <c r="C8" s="3">
        <v>4361</v>
      </c>
      <c r="D8" s="5">
        <v>8.9999999999999993E-3</v>
      </c>
      <c r="E8" s="3">
        <v>5869</v>
      </c>
      <c r="F8" s="5">
        <v>0.01</v>
      </c>
      <c r="G8" s="3">
        <v>7490</v>
      </c>
      <c r="H8" s="5">
        <v>1.0999999999999999E-2</v>
      </c>
      <c r="I8" s="3">
        <v>7500</v>
      </c>
      <c r="J8" s="6">
        <f t="shared" si="0"/>
        <v>1.195661184692986E-2</v>
      </c>
      <c r="K8" s="3">
        <f t="shared" si="1"/>
        <v>25220</v>
      </c>
      <c r="L8" s="6">
        <f t="shared" si="2"/>
        <v>1.0629971208035955E-2</v>
      </c>
      <c r="M8" s="15"/>
      <c r="N8" s="15"/>
      <c r="O8" s="15"/>
      <c r="P8" s="15"/>
      <c r="Q8" s="15"/>
      <c r="R8" s="15"/>
    </row>
    <row r="9" spans="2:18" x14ac:dyDescent="0.25">
      <c r="B9" s="4" t="s">
        <v>60</v>
      </c>
      <c r="C9" s="3">
        <v>20129</v>
      </c>
      <c r="D9" s="5">
        <v>4.2000000000000003E-2</v>
      </c>
      <c r="E9" s="3">
        <v>19327</v>
      </c>
      <c r="F9" s="5">
        <v>3.4000000000000002E-2</v>
      </c>
      <c r="G9" s="3">
        <v>19547</v>
      </c>
      <c r="H9" s="5">
        <v>2.8000000000000001E-2</v>
      </c>
      <c r="I9" s="3">
        <v>13925</v>
      </c>
      <c r="J9" s="6">
        <f t="shared" si="0"/>
        <v>2.2199442662466443E-2</v>
      </c>
      <c r="K9" s="3">
        <f t="shared" si="1"/>
        <v>72928</v>
      </c>
      <c r="L9" s="6">
        <f t="shared" si="2"/>
        <v>3.073840365819374E-2</v>
      </c>
      <c r="M9" s="15"/>
      <c r="N9" s="15"/>
      <c r="O9" s="15"/>
      <c r="P9" s="15"/>
      <c r="Q9" s="15"/>
      <c r="R9" s="15"/>
    </row>
    <row r="10" spans="2:18" x14ac:dyDescent="0.25">
      <c r="B10" s="4" t="s">
        <v>58</v>
      </c>
      <c r="C10" s="3">
        <v>481</v>
      </c>
      <c r="D10" s="5">
        <v>1E-3</v>
      </c>
      <c r="E10" s="3">
        <v>1109</v>
      </c>
      <c r="F10" s="5">
        <v>2E-3</v>
      </c>
      <c r="G10" s="3">
        <v>274</v>
      </c>
      <c r="H10" s="5">
        <v>0</v>
      </c>
      <c r="I10" s="3">
        <v>2507</v>
      </c>
      <c r="J10" s="6">
        <f t="shared" si="0"/>
        <v>3.9966967867004219E-3</v>
      </c>
      <c r="K10" s="3">
        <f t="shared" si="1"/>
        <v>4371</v>
      </c>
      <c r="L10" s="6">
        <f t="shared" si="2"/>
        <v>1.8423316475148755E-3</v>
      </c>
      <c r="M10" s="15"/>
      <c r="N10" s="15"/>
      <c r="O10" s="15"/>
      <c r="P10" s="15"/>
      <c r="Q10" s="15"/>
      <c r="R10" s="15"/>
    </row>
    <row r="11" spans="2:18" x14ac:dyDescent="0.25">
      <c r="B11" s="4" t="s">
        <v>59</v>
      </c>
      <c r="C11" s="3">
        <v>127132</v>
      </c>
      <c r="D11" s="5">
        <v>0.26200000000000001</v>
      </c>
      <c r="E11" s="3">
        <v>147560</v>
      </c>
      <c r="F11" s="5">
        <v>0.26300000000000001</v>
      </c>
      <c r="G11" s="3">
        <v>207175</v>
      </c>
      <c r="H11" s="5">
        <v>0.29599999999999999</v>
      </c>
      <c r="I11" s="3">
        <v>199787</v>
      </c>
      <c r="J11" s="6">
        <f t="shared" si="0"/>
        <v>0.31850341480834349</v>
      </c>
      <c r="K11" s="3">
        <f t="shared" si="1"/>
        <v>681654</v>
      </c>
      <c r="L11" s="6">
        <f t="shared" si="2"/>
        <v>0.28731016629034656</v>
      </c>
      <c r="M11" s="15"/>
      <c r="N11" s="16"/>
      <c r="O11" s="15"/>
      <c r="P11" s="16"/>
      <c r="Q11" s="15"/>
      <c r="R11" s="16"/>
    </row>
    <row r="12" spans="2:18" x14ac:dyDescent="0.25">
      <c r="B12" s="4" t="s">
        <v>57</v>
      </c>
      <c r="C12" s="3">
        <v>75633</v>
      </c>
      <c r="D12" s="5">
        <v>0.156</v>
      </c>
      <c r="E12" s="3">
        <v>102082</v>
      </c>
      <c r="F12" s="5">
        <v>0.182</v>
      </c>
      <c r="G12" s="3">
        <v>126242</v>
      </c>
      <c r="H12" s="5">
        <v>0.18</v>
      </c>
      <c r="I12" s="3">
        <v>111905</v>
      </c>
      <c r="J12" s="6">
        <f t="shared" si="0"/>
        <v>0.17840061983075814</v>
      </c>
      <c r="K12" s="3">
        <f t="shared" si="1"/>
        <v>415862</v>
      </c>
      <c r="L12" s="6">
        <f t="shared" si="2"/>
        <v>0.17528156568264266</v>
      </c>
      <c r="M12" s="15"/>
      <c r="N12" s="16"/>
      <c r="O12" s="15"/>
      <c r="P12" s="16"/>
      <c r="Q12" s="15"/>
      <c r="R12" s="16"/>
    </row>
    <row r="13" spans="2:18" x14ac:dyDescent="0.25">
      <c r="B13" s="4" t="s">
        <v>35</v>
      </c>
      <c r="C13" s="3">
        <v>3150</v>
      </c>
      <c r="D13" s="5">
        <v>6.0000000000000001E-3</v>
      </c>
      <c r="E13" s="3">
        <v>3751</v>
      </c>
      <c r="F13" s="5">
        <v>7.0000000000000001E-3</v>
      </c>
      <c r="G13" s="3">
        <v>5016</v>
      </c>
      <c r="H13" s="5">
        <v>7.0000000000000001E-3</v>
      </c>
      <c r="I13" s="3">
        <v>0</v>
      </c>
      <c r="J13" s="6">
        <f t="shared" si="0"/>
        <v>0</v>
      </c>
      <c r="K13" s="3">
        <f t="shared" si="1"/>
        <v>11917</v>
      </c>
      <c r="L13" s="6">
        <f t="shared" si="2"/>
        <v>5.0228932151532308E-3</v>
      </c>
      <c r="M13" s="15"/>
      <c r="N13" s="16"/>
      <c r="O13" s="15"/>
      <c r="P13" s="16"/>
      <c r="Q13" s="15"/>
      <c r="R13" s="16"/>
    </row>
    <row r="14" spans="2:18" x14ac:dyDescent="0.25">
      <c r="I14" s="15"/>
      <c r="J14" s="15"/>
      <c r="K14" s="15"/>
      <c r="L14" s="16"/>
      <c r="M14" s="15"/>
      <c r="N14" s="16"/>
      <c r="O14" s="15"/>
      <c r="P14" s="16"/>
      <c r="Q14" s="15"/>
      <c r="R14" s="16"/>
    </row>
    <row r="15" spans="2:18" x14ac:dyDescent="0.25">
      <c r="B15" s="34" t="s">
        <v>115</v>
      </c>
      <c r="C15" s="35"/>
      <c r="D15" s="36"/>
      <c r="I15" s="15"/>
      <c r="J15" s="15"/>
      <c r="K15" s="15"/>
      <c r="L15" s="16"/>
      <c r="M15" s="15"/>
      <c r="N15" s="16"/>
      <c r="O15" s="15"/>
      <c r="P15" s="16"/>
      <c r="Q15" s="15"/>
      <c r="R15" s="16"/>
    </row>
    <row r="16" spans="2:18" x14ac:dyDescent="0.25">
      <c r="I16" s="15"/>
      <c r="J16" s="15"/>
      <c r="K16" s="15"/>
      <c r="L16" s="16"/>
      <c r="M16" s="15"/>
      <c r="N16" s="16"/>
      <c r="O16" s="15"/>
      <c r="P16" s="16"/>
      <c r="Q16" s="15"/>
      <c r="R16" s="16"/>
    </row>
    <row r="17" spans="9:18" x14ac:dyDescent="0.25">
      <c r="I17" s="15"/>
      <c r="J17" s="15"/>
      <c r="K17" s="15"/>
      <c r="L17" s="16"/>
      <c r="M17" s="15"/>
      <c r="N17" s="16"/>
      <c r="O17" s="15"/>
      <c r="P17" s="16"/>
      <c r="Q17" s="15"/>
      <c r="R17" s="16"/>
    </row>
    <row r="18" spans="9:18" x14ac:dyDescent="0.25">
      <c r="I18" s="15"/>
      <c r="J18" s="15"/>
      <c r="K18" s="15"/>
      <c r="L18" s="16"/>
      <c r="M18" s="15"/>
      <c r="N18" s="16"/>
      <c r="O18" s="15"/>
      <c r="P18" s="16"/>
      <c r="Q18" s="15"/>
      <c r="R18" s="16"/>
    </row>
    <row r="19" spans="9:18" x14ac:dyDescent="0.25">
      <c r="I19" s="15"/>
      <c r="J19" s="15"/>
      <c r="K19" s="15"/>
      <c r="L19" s="16"/>
      <c r="M19" s="15"/>
      <c r="N19" s="16"/>
      <c r="O19" s="15"/>
      <c r="P19" s="16"/>
      <c r="Q19" s="15"/>
      <c r="R19" s="16"/>
    </row>
    <row r="20" spans="9:18" x14ac:dyDescent="0.25"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9:18" x14ac:dyDescent="0.25"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9:18" x14ac:dyDescent="0.25"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9:18" x14ac:dyDescent="0.25">
      <c r="I23" s="15"/>
      <c r="J23" s="15"/>
      <c r="K23" s="15"/>
      <c r="L23" s="15"/>
      <c r="M23" s="15"/>
      <c r="N23" s="15"/>
    </row>
    <row r="24" spans="9:18" x14ac:dyDescent="0.25">
      <c r="I24" s="15"/>
      <c r="J24" s="15"/>
      <c r="K24" s="15"/>
      <c r="L24" s="15"/>
      <c r="M24" s="15"/>
      <c r="N24" s="15"/>
    </row>
    <row r="25" spans="9:18" x14ac:dyDescent="0.25">
      <c r="I25" s="15"/>
      <c r="J25" s="15"/>
      <c r="K25" s="15"/>
      <c r="L25" s="15"/>
      <c r="M25" s="15"/>
      <c r="N25" s="15"/>
    </row>
    <row r="26" spans="9:18" x14ac:dyDescent="0.25">
      <c r="I26" s="15"/>
      <c r="J26" s="15"/>
      <c r="K26" s="15"/>
      <c r="L26" s="15"/>
      <c r="M26" s="15"/>
      <c r="N26" s="15"/>
    </row>
    <row r="27" spans="9:18" x14ac:dyDescent="0.25">
      <c r="I27" s="15"/>
      <c r="J27" s="15"/>
      <c r="K27" s="15"/>
      <c r="L27" s="15"/>
      <c r="M27" s="15"/>
      <c r="N27" s="15"/>
    </row>
    <row r="28" spans="9:18" x14ac:dyDescent="0.25">
      <c r="I28" s="15"/>
      <c r="J28" s="15"/>
      <c r="K28" s="15"/>
      <c r="L28" s="15"/>
      <c r="M28" s="15"/>
      <c r="N28" s="15"/>
    </row>
    <row r="29" spans="9:18" x14ac:dyDescent="0.25">
      <c r="I29" s="15"/>
      <c r="J29" s="15"/>
      <c r="K29" s="15"/>
      <c r="L29" s="15"/>
      <c r="M29" s="15"/>
      <c r="N29" s="15"/>
    </row>
    <row r="30" spans="9:18" x14ac:dyDescent="0.25">
      <c r="I30" s="15"/>
      <c r="J30" s="15"/>
      <c r="K30" s="15"/>
      <c r="L30" s="15"/>
      <c r="M30" s="15"/>
      <c r="N30" s="15"/>
    </row>
    <row r="31" spans="9:18" x14ac:dyDescent="0.25">
      <c r="I31" s="15"/>
      <c r="J31" s="15"/>
      <c r="K31" s="15"/>
      <c r="L31" s="15"/>
      <c r="M31" s="15"/>
      <c r="N31" s="15"/>
    </row>
    <row r="32" spans="9:18" x14ac:dyDescent="0.25">
      <c r="J32" s="15"/>
      <c r="K32" s="15"/>
      <c r="L32" s="15"/>
      <c r="M32" s="15"/>
      <c r="N32" s="15"/>
    </row>
  </sheetData>
  <mergeCells count="8">
    <mergeCell ref="C2:L3"/>
    <mergeCell ref="C4:D4"/>
    <mergeCell ref="B2:B5"/>
    <mergeCell ref="B15:D15"/>
    <mergeCell ref="E4:F4"/>
    <mergeCell ref="G4:H4"/>
    <mergeCell ref="I4:J4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5" sqref="N15"/>
    </sheetView>
  </sheetViews>
  <sheetFormatPr defaultRowHeight="15" x14ac:dyDescent="0.25"/>
  <cols>
    <col min="1" max="1" width="4" customWidth="1"/>
    <col min="2" max="2" width="41.7109375" style="1" customWidth="1"/>
    <col min="3" max="3" width="12.5703125" bestFit="1" customWidth="1"/>
    <col min="7" max="7" width="12.140625" style="15" bestFit="1" customWidth="1"/>
    <col min="8" max="8" width="9.140625" style="15"/>
    <col min="9" max="9" width="10.7109375" customWidth="1"/>
    <col min="10" max="10" width="11.42578125" customWidth="1"/>
  </cols>
  <sheetData>
    <row r="2" spans="1:19" ht="21.75" customHeight="1" x14ac:dyDescent="0.25">
      <c r="B2" s="37" t="s">
        <v>112</v>
      </c>
      <c r="C2" s="40">
        <v>2019</v>
      </c>
      <c r="D2" s="41"/>
      <c r="E2" s="41"/>
      <c r="F2" s="41"/>
      <c r="G2" s="41"/>
      <c r="H2" s="41"/>
      <c r="I2" s="42"/>
      <c r="J2" s="42"/>
      <c r="K2" s="42"/>
      <c r="L2" s="42"/>
    </row>
    <row r="3" spans="1:19" x14ac:dyDescent="0.25">
      <c r="B3" s="38"/>
      <c r="C3" s="40"/>
      <c r="D3" s="41"/>
      <c r="E3" s="41"/>
      <c r="F3" s="41"/>
      <c r="G3" s="41"/>
      <c r="H3" s="41"/>
      <c r="I3" s="42"/>
      <c r="J3" s="42"/>
      <c r="K3" s="42"/>
      <c r="L3" s="42"/>
    </row>
    <row r="4" spans="1:19" x14ac:dyDescent="0.25">
      <c r="B4" s="38"/>
      <c r="C4" s="43" t="s">
        <v>0</v>
      </c>
      <c r="D4" s="44"/>
      <c r="E4" s="43" t="s">
        <v>116</v>
      </c>
      <c r="F4" s="44"/>
      <c r="G4" s="43" t="s">
        <v>123</v>
      </c>
      <c r="H4" s="44"/>
      <c r="I4" s="43" t="s">
        <v>125</v>
      </c>
      <c r="J4" s="44"/>
      <c r="K4" s="43" t="s">
        <v>124</v>
      </c>
      <c r="L4" s="44"/>
    </row>
    <row r="5" spans="1:19" x14ac:dyDescent="0.25">
      <c r="B5" s="39"/>
      <c r="C5" s="17" t="s">
        <v>2</v>
      </c>
      <c r="D5" s="17" t="s">
        <v>1</v>
      </c>
      <c r="E5" s="20" t="s">
        <v>2</v>
      </c>
      <c r="F5" s="20" t="s">
        <v>1</v>
      </c>
      <c r="G5" s="27" t="s">
        <v>2</v>
      </c>
      <c r="H5" s="27" t="s">
        <v>1</v>
      </c>
      <c r="I5" s="27" t="s">
        <v>2</v>
      </c>
      <c r="J5" s="27" t="s">
        <v>1</v>
      </c>
      <c r="K5" s="27" t="s">
        <v>2</v>
      </c>
      <c r="L5" s="27" t="s">
        <v>1</v>
      </c>
    </row>
    <row r="6" spans="1:19" x14ac:dyDescent="0.25">
      <c r="A6" s="15"/>
      <c r="B6" s="2" t="s">
        <v>4</v>
      </c>
      <c r="C6" s="3">
        <v>191858</v>
      </c>
      <c r="D6" s="5">
        <v>0.39600000000000002</v>
      </c>
      <c r="E6" s="3">
        <v>255279</v>
      </c>
      <c r="F6" s="5">
        <v>0.45500000000000002</v>
      </c>
      <c r="G6" s="3">
        <v>350537</v>
      </c>
      <c r="H6" s="5">
        <v>0.501</v>
      </c>
      <c r="I6" s="3">
        <v>263237</v>
      </c>
      <c r="J6" s="5">
        <v>0.41899999999999998</v>
      </c>
      <c r="K6" s="3">
        <v>1060911</v>
      </c>
      <c r="L6" s="5">
        <v>0.44700000000000001</v>
      </c>
    </row>
    <row r="7" spans="1:19" s="21" customFormat="1" x14ac:dyDescent="0.25">
      <c r="B7" s="22" t="s">
        <v>6</v>
      </c>
      <c r="C7" s="23">
        <v>112052</v>
      </c>
      <c r="D7" s="24">
        <v>0.23100000000000001</v>
      </c>
      <c r="E7" s="23">
        <v>117863</v>
      </c>
      <c r="F7" s="24">
        <v>0.21</v>
      </c>
      <c r="G7" s="3">
        <v>122210</v>
      </c>
      <c r="H7" s="5">
        <v>0.17499999999999999</v>
      </c>
      <c r="I7" s="3">
        <v>111706</v>
      </c>
      <c r="J7" s="5">
        <v>0.17799999999999999</v>
      </c>
      <c r="K7" s="3">
        <v>463831</v>
      </c>
      <c r="L7" s="5">
        <v>0.19500000000000001</v>
      </c>
    </row>
    <row r="8" spans="1:19" x14ac:dyDescent="0.25">
      <c r="A8" s="15"/>
      <c r="B8" s="2" t="s">
        <v>5</v>
      </c>
      <c r="C8" s="3">
        <v>58141</v>
      </c>
      <c r="D8" s="5">
        <v>0.12</v>
      </c>
      <c r="E8" s="3">
        <v>62763</v>
      </c>
      <c r="F8" s="5">
        <v>0.112</v>
      </c>
      <c r="G8" s="3">
        <v>76991</v>
      </c>
      <c r="H8" s="5">
        <v>0.11</v>
      </c>
      <c r="I8" s="3">
        <v>80039</v>
      </c>
      <c r="J8" s="5">
        <v>0.127</v>
      </c>
      <c r="K8" s="3">
        <v>277934</v>
      </c>
      <c r="L8" s="5">
        <v>0.11700000000000001</v>
      </c>
      <c r="M8" s="15"/>
      <c r="N8" s="15"/>
    </row>
    <row r="9" spans="1:19" x14ac:dyDescent="0.25">
      <c r="A9" s="15"/>
      <c r="B9" s="2" t="s">
        <v>3</v>
      </c>
      <c r="C9" s="3">
        <v>32047</v>
      </c>
      <c r="D9" s="5">
        <v>6.6000000000000003E-2</v>
      </c>
      <c r="E9" s="3">
        <v>43224</v>
      </c>
      <c r="F9" s="5">
        <v>7.6999999999999999E-2</v>
      </c>
      <c r="G9" s="3">
        <v>32701</v>
      </c>
      <c r="H9" s="5">
        <v>4.7E-2</v>
      </c>
      <c r="I9" s="3">
        <v>58259</v>
      </c>
      <c r="J9" s="5">
        <v>9.2999999999999999E-2</v>
      </c>
      <c r="K9" s="3">
        <v>166231</v>
      </c>
      <c r="L9" s="5">
        <v>7.0000000000000007E-2</v>
      </c>
      <c r="M9" s="15"/>
      <c r="N9" s="15"/>
    </row>
    <row r="10" spans="1:19" x14ac:dyDescent="0.25">
      <c r="A10" s="15"/>
      <c r="B10" s="2" t="s">
        <v>10</v>
      </c>
      <c r="C10" s="3">
        <v>12668</v>
      </c>
      <c r="D10" s="5">
        <v>2.5999999999999999E-2</v>
      </c>
      <c r="E10" s="3">
        <v>8197</v>
      </c>
      <c r="F10" s="5">
        <v>1.4999999999999999E-2</v>
      </c>
      <c r="G10" s="3">
        <v>14708</v>
      </c>
      <c r="H10" s="5">
        <v>2.1000000000000001E-2</v>
      </c>
      <c r="I10" s="3">
        <v>15027</v>
      </c>
      <c r="J10" s="5">
        <v>2.4E-2</v>
      </c>
      <c r="K10" s="3">
        <v>50600</v>
      </c>
      <c r="L10" s="5">
        <v>2.1000000000000001E-2</v>
      </c>
      <c r="M10" s="15"/>
      <c r="N10" s="16"/>
      <c r="O10" s="15"/>
      <c r="P10" s="15"/>
      <c r="Q10" s="15"/>
      <c r="R10" s="15"/>
      <c r="S10" s="15"/>
    </row>
    <row r="11" spans="1:19" x14ac:dyDescent="0.25">
      <c r="A11" s="15"/>
      <c r="B11" s="2" t="s">
        <v>8</v>
      </c>
      <c r="C11" s="3">
        <v>10132</v>
      </c>
      <c r="D11" s="5">
        <v>2.1000000000000001E-2</v>
      </c>
      <c r="E11" s="3">
        <v>9452</v>
      </c>
      <c r="F11" s="5">
        <v>1.7000000000000001E-2</v>
      </c>
      <c r="G11" s="3">
        <v>13358</v>
      </c>
      <c r="H11" s="5">
        <v>1.9E-2</v>
      </c>
      <c r="I11" s="3">
        <v>7455</v>
      </c>
      <c r="J11" s="5">
        <v>1.2E-2</v>
      </c>
      <c r="K11" s="3">
        <v>40397</v>
      </c>
      <c r="L11" s="5">
        <v>1.7000000000000001E-2</v>
      </c>
      <c r="M11" s="15"/>
      <c r="N11" s="16"/>
      <c r="O11" s="15"/>
      <c r="P11" s="15"/>
      <c r="Q11" s="15"/>
      <c r="R11" s="15"/>
      <c r="S11" s="15"/>
    </row>
    <row r="12" spans="1:19" x14ac:dyDescent="0.25">
      <c r="A12" s="15"/>
      <c r="B12" s="2" t="s">
        <v>14</v>
      </c>
      <c r="C12" s="3">
        <v>7268</v>
      </c>
      <c r="D12" s="5">
        <v>1.4999999999999999E-2</v>
      </c>
      <c r="E12" s="3">
        <v>8864</v>
      </c>
      <c r="F12" s="5">
        <v>1.6E-2</v>
      </c>
      <c r="G12" s="3">
        <v>11289</v>
      </c>
      <c r="H12" s="5">
        <v>1.6E-2</v>
      </c>
      <c r="I12" s="3">
        <v>11286</v>
      </c>
      <c r="J12" s="5">
        <v>1.7999999999999999E-2</v>
      </c>
      <c r="K12" s="3">
        <v>38707</v>
      </c>
      <c r="L12" s="5">
        <v>1.6E-2</v>
      </c>
      <c r="M12" s="15"/>
      <c r="N12" s="15"/>
      <c r="O12" s="15"/>
      <c r="P12" s="15"/>
      <c r="Q12" s="15"/>
      <c r="R12" s="15"/>
      <c r="S12" s="15"/>
    </row>
    <row r="13" spans="1:19" x14ac:dyDescent="0.25">
      <c r="A13" s="15"/>
      <c r="B13" s="2" t="s">
        <v>17</v>
      </c>
      <c r="C13" s="3">
        <v>4576</v>
      </c>
      <c r="D13" s="5">
        <v>8.9999999999999993E-3</v>
      </c>
      <c r="E13" s="3">
        <v>6224</v>
      </c>
      <c r="F13" s="5">
        <v>1.0999999999999999E-2</v>
      </c>
      <c r="G13" s="3">
        <v>5815</v>
      </c>
      <c r="H13" s="5">
        <v>8.0000000000000002E-3</v>
      </c>
      <c r="I13" s="3">
        <v>10655</v>
      </c>
      <c r="J13" s="5">
        <v>1.7000000000000001E-2</v>
      </c>
      <c r="K13" s="3">
        <v>27270</v>
      </c>
      <c r="L13" s="5">
        <v>1.0999999999999999E-2</v>
      </c>
      <c r="M13" s="15"/>
      <c r="N13" s="16"/>
      <c r="O13" s="15"/>
      <c r="P13" s="15"/>
      <c r="Q13" s="15"/>
      <c r="R13" s="15"/>
      <c r="S13" s="15"/>
    </row>
    <row r="14" spans="1:19" x14ac:dyDescent="0.25">
      <c r="A14" s="15"/>
      <c r="B14" s="2" t="s">
        <v>16</v>
      </c>
      <c r="C14" s="3">
        <v>5133</v>
      </c>
      <c r="D14" s="5">
        <v>1.0999999999999999E-2</v>
      </c>
      <c r="E14" s="3">
        <v>6975</v>
      </c>
      <c r="F14" s="5">
        <v>1.2E-2</v>
      </c>
      <c r="G14" s="3">
        <v>4454</v>
      </c>
      <c r="H14" s="5">
        <v>6.0000000000000001E-3</v>
      </c>
      <c r="I14" s="3">
        <v>9293</v>
      </c>
      <c r="J14" s="5">
        <v>1.4999999999999999E-2</v>
      </c>
      <c r="K14" s="3">
        <v>25855</v>
      </c>
      <c r="L14" s="5">
        <v>1.0999999999999999E-2</v>
      </c>
      <c r="M14" s="15"/>
      <c r="N14" s="16"/>
      <c r="O14" s="15"/>
      <c r="P14" s="15"/>
      <c r="Q14" s="15"/>
      <c r="R14" s="15"/>
      <c r="S14" s="15"/>
    </row>
    <row r="15" spans="1:19" x14ac:dyDescent="0.25">
      <c r="A15" s="15"/>
      <c r="B15" s="2" t="s">
        <v>9</v>
      </c>
      <c r="C15" s="3">
        <v>5444</v>
      </c>
      <c r="D15" s="5">
        <v>1.0999999999999999E-2</v>
      </c>
      <c r="E15" s="3">
        <v>6270</v>
      </c>
      <c r="F15" s="5">
        <v>1.0999999999999999E-2</v>
      </c>
      <c r="G15" s="3">
        <v>8146</v>
      </c>
      <c r="H15" s="5">
        <v>1.2E-2</v>
      </c>
      <c r="I15" s="3">
        <v>4104</v>
      </c>
      <c r="J15" s="5">
        <v>7.0000000000000001E-3</v>
      </c>
      <c r="K15" s="3">
        <v>23964</v>
      </c>
      <c r="L15" s="5">
        <v>0.01</v>
      </c>
      <c r="M15" s="15"/>
      <c r="N15" s="16"/>
      <c r="O15" s="15"/>
      <c r="P15" s="15"/>
      <c r="Q15" s="15"/>
      <c r="R15" s="15"/>
      <c r="S15" s="15"/>
    </row>
    <row r="16" spans="1:19" x14ac:dyDescent="0.25">
      <c r="A16" s="15"/>
      <c r="B16" s="2" t="s">
        <v>15</v>
      </c>
      <c r="C16" s="3">
        <v>3218</v>
      </c>
      <c r="D16" s="5">
        <v>7.0000000000000001E-3</v>
      </c>
      <c r="E16" s="3">
        <v>6857</v>
      </c>
      <c r="F16" s="5">
        <v>1.2E-2</v>
      </c>
      <c r="G16" s="3">
        <v>6369</v>
      </c>
      <c r="H16" s="5">
        <v>8.9999999999999993E-3</v>
      </c>
      <c r="I16" s="3">
        <v>5839</v>
      </c>
      <c r="J16" s="5">
        <v>8.9999999999999993E-3</v>
      </c>
      <c r="K16" s="3">
        <v>22283</v>
      </c>
      <c r="L16" s="5">
        <v>8.9999999999999993E-3</v>
      </c>
      <c r="M16" s="15"/>
      <c r="N16" s="16"/>
      <c r="O16" s="15"/>
      <c r="P16" s="15"/>
      <c r="Q16" s="15"/>
      <c r="R16" s="15"/>
      <c r="S16" s="15"/>
    </row>
    <row r="17" spans="1:19" x14ac:dyDescent="0.25">
      <c r="A17" s="15"/>
      <c r="B17" s="2" t="s">
        <v>11</v>
      </c>
      <c r="C17" s="3">
        <v>4621</v>
      </c>
      <c r="D17" s="5">
        <v>0.01</v>
      </c>
      <c r="E17" s="3">
        <v>3526</v>
      </c>
      <c r="F17" s="5">
        <v>6.0000000000000001E-3</v>
      </c>
      <c r="G17" s="3">
        <v>9053</v>
      </c>
      <c r="H17" s="5">
        <v>1.2999999999999999E-2</v>
      </c>
      <c r="I17" s="3">
        <v>3848</v>
      </c>
      <c r="J17" s="5">
        <v>6.0000000000000001E-3</v>
      </c>
      <c r="K17" s="3">
        <v>21048</v>
      </c>
      <c r="L17" s="5">
        <v>8.9999999999999993E-3</v>
      </c>
      <c r="M17" s="15"/>
      <c r="N17" s="16"/>
      <c r="O17" s="15"/>
      <c r="P17" s="15"/>
      <c r="Q17" s="15"/>
      <c r="R17" s="15"/>
      <c r="S17" s="15"/>
    </row>
    <row r="18" spans="1:19" x14ac:dyDescent="0.25">
      <c r="A18" s="15"/>
      <c r="B18" s="2" t="s">
        <v>104</v>
      </c>
      <c r="C18" s="3">
        <v>5599</v>
      </c>
      <c r="D18" s="5">
        <v>1.2E-2</v>
      </c>
      <c r="E18" s="3">
        <v>2991</v>
      </c>
      <c r="F18" s="5">
        <v>5.0000000000000001E-3</v>
      </c>
      <c r="G18" s="3">
        <v>4114</v>
      </c>
      <c r="H18" s="5">
        <v>6.0000000000000001E-3</v>
      </c>
      <c r="I18" s="3">
        <v>5136</v>
      </c>
      <c r="J18" s="5">
        <v>8.0000000000000002E-3</v>
      </c>
      <c r="K18" s="3">
        <v>17840</v>
      </c>
      <c r="L18" s="5">
        <v>8.0000000000000002E-3</v>
      </c>
      <c r="M18" s="15"/>
      <c r="N18" s="16"/>
      <c r="O18" s="15"/>
      <c r="P18" s="15"/>
      <c r="Q18" s="15"/>
      <c r="R18" s="15"/>
      <c r="S18" s="15"/>
    </row>
    <row r="19" spans="1:19" x14ac:dyDescent="0.25">
      <c r="A19" s="15"/>
      <c r="B19" s="2" t="s">
        <v>18</v>
      </c>
      <c r="C19" s="3">
        <v>4627</v>
      </c>
      <c r="D19" s="5">
        <v>0.01</v>
      </c>
      <c r="E19" s="3">
        <v>2948</v>
      </c>
      <c r="F19" s="5">
        <v>5.0000000000000001E-3</v>
      </c>
      <c r="G19" s="3">
        <v>4422</v>
      </c>
      <c r="H19" s="5">
        <v>6.0000000000000001E-3</v>
      </c>
      <c r="I19" s="3">
        <v>5200</v>
      </c>
      <c r="J19" s="5">
        <v>8.0000000000000002E-3</v>
      </c>
      <c r="K19" s="3">
        <v>17197</v>
      </c>
      <c r="L19" s="5">
        <v>7.0000000000000001E-3</v>
      </c>
      <c r="M19" s="15"/>
      <c r="N19" s="15"/>
      <c r="O19" s="15"/>
      <c r="P19" s="15"/>
      <c r="Q19" s="15"/>
      <c r="R19" s="15"/>
      <c r="S19" s="15"/>
    </row>
    <row r="20" spans="1:19" x14ac:dyDescent="0.25">
      <c r="A20" s="15"/>
      <c r="B20" s="2" t="s">
        <v>105</v>
      </c>
      <c r="C20" s="3">
        <v>3985</v>
      </c>
      <c r="D20" s="5">
        <v>8.0000000000000002E-3</v>
      </c>
      <c r="E20" s="3">
        <v>3210</v>
      </c>
      <c r="F20" s="5">
        <v>6.0000000000000001E-3</v>
      </c>
      <c r="G20" s="3">
        <v>4775</v>
      </c>
      <c r="H20" s="5">
        <v>7.0000000000000001E-3</v>
      </c>
      <c r="I20" s="3">
        <v>2896</v>
      </c>
      <c r="J20" s="5">
        <v>5.0000000000000001E-3</v>
      </c>
      <c r="K20" s="3">
        <v>14866</v>
      </c>
      <c r="L20" s="5">
        <v>6.0000000000000001E-3</v>
      </c>
      <c r="M20" s="15"/>
      <c r="N20" s="16"/>
      <c r="O20" s="15"/>
      <c r="P20" s="15"/>
      <c r="Q20" s="15"/>
      <c r="R20" s="15"/>
      <c r="S20" s="15"/>
    </row>
    <row r="21" spans="1:19" x14ac:dyDescent="0.25">
      <c r="A21" s="15"/>
      <c r="B21" s="2" t="s">
        <v>7</v>
      </c>
      <c r="C21" s="3">
        <v>2205</v>
      </c>
      <c r="D21" s="5">
        <v>5.0000000000000001E-3</v>
      </c>
      <c r="E21" s="3">
        <v>4008</v>
      </c>
      <c r="F21" s="5">
        <v>7.0000000000000001E-3</v>
      </c>
      <c r="G21" s="3">
        <v>5333</v>
      </c>
      <c r="H21" s="5">
        <v>8.0000000000000002E-3</v>
      </c>
      <c r="I21" s="3">
        <v>2627</v>
      </c>
      <c r="J21" s="5">
        <v>4.0000000000000001E-3</v>
      </c>
      <c r="K21" s="3">
        <v>14173</v>
      </c>
      <c r="L21" s="5">
        <v>6.0000000000000001E-3</v>
      </c>
      <c r="M21" s="15"/>
      <c r="N21" s="16"/>
      <c r="O21" s="15"/>
      <c r="P21" s="15"/>
      <c r="Q21" s="15"/>
      <c r="R21" s="15"/>
      <c r="S21" s="15"/>
    </row>
    <row r="22" spans="1:19" x14ac:dyDescent="0.25">
      <c r="A22" s="15"/>
      <c r="B22" s="2" t="s">
        <v>103</v>
      </c>
      <c r="C22" s="3">
        <v>573</v>
      </c>
      <c r="D22" s="5">
        <v>1E-3</v>
      </c>
      <c r="E22" s="3">
        <v>1227</v>
      </c>
      <c r="F22" s="5">
        <v>2E-3</v>
      </c>
      <c r="G22" s="3">
        <v>4114</v>
      </c>
      <c r="H22" s="5">
        <v>6.0000000000000001E-3</v>
      </c>
      <c r="I22" s="3">
        <v>8239</v>
      </c>
      <c r="J22" s="5">
        <v>1.2999999999999999E-2</v>
      </c>
      <c r="K22" s="3">
        <v>14153</v>
      </c>
      <c r="L22" s="5">
        <v>6.0000000000000001E-3</v>
      </c>
      <c r="M22" s="15"/>
      <c r="N22" s="16"/>
      <c r="O22" s="15"/>
      <c r="P22" s="15"/>
      <c r="Q22" s="15"/>
      <c r="R22" s="15"/>
      <c r="S22" s="15"/>
    </row>
    <row r="23" spans="1:19" x14ac:dyDescent="0.25">
      <c r="A23" s="15"/>
      <c r="B23" s="2" t="s">
        <v>12</v>
      </c>
      <c r="C23" s="3">
        <v>3941</v>
      </c>
      <c r="D23" s="5">
        <v>8.0000000000000002E-3</v>
      </c>
      <c r="E23" s="3">
        <v>2025</v>
      </c>
      <c r="F23" s="5">
        <v>4.0000000000000001E-3</v>
      </c>
      <c r="G23" s="3">
        <v>3925</v>
      </c>
      <c r="H23" s="5">
        <v>6.0000000000000001E-3</v>
      </c>
      <c r="I23" s="3">
        <v>2710</v>
      </c>
      <c r="J23" s="5">
        <v>4.0000000000000001E-3</v>
      </c>
      <c r="K23" s="3">
        <v>12601</v>
      </c>
      <c r="L23" s="5">
        <v>5.0000000000000001E-3</v>
      </c>
      <c r="M23" s="15"/>
      <c r="N23" s="16"/>
      <c r="O23" s="15"/>
      <c r="P23" s="15"/>
      <c r="Q23" s="15"/>
      <c r="R23" s="15"/>
      <c r="S23" s="15"/>
    </row>
    <row r="24" spans="1:19" x14ac:dyDescent="0.25">
      <c r="A24" s="15"/>
      <c r="B24" s="2" t="s">
        <v>13</v>
      </c>
      <c r="C24" s="3">
        <v>2373</v>
      </c>
      <c r="D24" s="5">
        <v>5.0000000000000001E-3</v>
      </c>
      <c r="E24" s="3">
        <v>2690</v>
      </c>
      <c r="F24" s="5">
        <v>5.0000000000000001E-3</v>
      </c>
      <c r="G24" s="3">
        <v>2978</v>
      </c>
      <c r="H24" s="5">
        <v>4.0000000000000001E-3</v>
      </c>
      <c r="I24" s="3">
        <v>3965</v>
      </c>
      <c r="J24" s="5">
        <v>6.0000000000000001E-3</v>
      </c>
      <c r="K24" s="3">
        <v>12006</v>
      </c>
      <c r="L24" s="5">
        <v>5.0000000000000001E-3</v>
      </c>
      <c r="M24" s="15"/>
      <c r="N24" s="15"/>
      <c r="O24" s="15"/>
      <c r="P24" s="15"/>
      <c r="Q24" s="15"/>
      <c r="R24" s="15"/>
      <c r="S24" s="15"/>
    </row>
    <row r="25" spans="1:19" x14ac:dyDescent="0.25">
      <c r="A25" s="15"/>
      <c r="B25" s="2" t="s">
        <v>106</v>
      </c>
      <c r="C25" s="3">
        <v>1225</v>
      </c>
      <c r="D25" s="5">
        <v>3.0000000000000001E-3</v>
      </c>
      <c r="E25" s="3">
        <v>2951</v>
      </c>
      <c r="F25" s="5">
        <v>5.0000000000000001E-3</v>
      </c>
      <c r="G25" s="3">
        <v>2647</v>
      </c>
      <c r="H25" s="5">
        <v>4.0000000000000001E-3</v>
      </c>
      <c r="I25" s="3">
        <v>4742</v>
      </c>
      <c r="J25" s="5">
        <v>8.0000000000000002E-3</v>
      </c>
      <c r="K25" s="3">
        <v>11565</v>
      </c>
      <c r="L25" s="5">
        <v>5.0000000000000001E-3</v>
      </c>
      <c r="M25" s="15"/>
      <c r="N25" s="16"/>
      <c r="O25" s="15"/>
      <c r="P25" s="15"/>
      <c r="Q25" s="15"/>
      <c r="R25" s="15"/>
      <c r="S25" s="15"/>
    </row>
    <row r="26" spans="1:19" x14ac:dyDescent="0.25">
      <c r="A26" s="15"/>
      <c r="B26" s="2" t="s">
        <v>107</v>
      </c>
      <c r="C26" s="3">
        <v>2676</v>
      </c>
      <c r="D26" s="5">
        <v>6.0000000000000001E-3</v>
      </c>
      <c r="E26" s="3">
        <v>1763</v>
      </c>
      <c r="F26" s="5">
        <v>3.0000000000000001E-3</v>
      </c>
      <c r="G26" s="3">
        <v>2200</v>
      </c>
      <c r="H26" s="5">
        <v>3.0000000000000001E-3</v>
      </c>
      <c r="I26" s="3">
        <v>4500</v>
      </c>
      <c r="J26" s="5">
        <v>7.0000000000000001E-3</v>
      </c>
      <c r="K26" s="3">
        <v>11139</v>
      </c>
      <c r="L26" s="5">
        <v>5.0000000000000001E-3</v>
      </c>
      <c r="M26" s="15"/>
      <c r="N26" s="16"/>
      <c r="O26" s="15"/>
      <c r="P26" s="15"/>
      <c r="Q26" s="15"/>
      <c r="R26" s="15"/>
      <c r="S26" s="15"/>
    </row>
    <row r="27" spans="1:19" s="15" customFormat="1" x14ac:dyDescent="0.25">
      <c r="B27" s="2" t="s">
        <v>127</v>
      </c>
      <c r="C27" s="3">
        <v>21278</v>
      </c>
      <c r="D27" s="5">
        <v>4.1000000000000016E-2</v>
      </c>
      <c r="E27" s="3">
        <v>17581</v>
      </c>
      <c r="F27" s="5">
        <v>2.8000000000000011E-2</v>
      </c>
      <c r="G27" s="3">
        <v>35521</v>
      </c>
      <c r="H27" s="5">
        <v>4.8000000000000015E-2</v>
      </c>
      <c r="I27" s="3">
        <v>48031</v>
      </c>
      <c r="J27" s="5">
        <v>7.600000000000004E-2</v>
      </c>
      <c r="K27" s="3">
        <v>122410</v>
      </c>
      <c r="L27" s="5">
        <v>5.2000000000000018E-2</v>
      </c>
      <c r="N27" s="16"/>
    </row>
    <row r="28" spans="1:19" x14ac:dyDescent="0.25">
      <c r="A28" s="15"/>
      <c r="J28" s="16"/>
      <c r="K28" s="15"/>
      <c r="L28" s="16"/>
      <c r="M28" s="15"/>
      <c r="N28" s="16"/>
      <c r="O28" s="15"/>
      <c r="P28" s="15"/>
      <c r="Q28" s="15"/>
      <c r="R28" s="15"/>
      <c r="S28" s="15"/>
    </row>
    <row r="29" spans="1:19" x14ac:dyDescent="0.25">
      <c r="A29" s="15"/>
      <c r="B29" s="34" t="s">
        <v>115</v>
      </c>
      <c r="C29" s="35"/>
      <c r="D29" s="36"/>
      <c r="J29" s="16"/>
      <c r="K29" s="15"/>
      <c r="L29" s="16"/>
      <c r="M29" s="15"/>
      <c r="N29" s="16"/>
      <c r="O29" s="15"/>
      <c r="P29" s="15"/>
      <c r="Q29" s="15"/>
      <c r="R29" s="15"/>
      <c r="S29" s="15"/>
    </row>
    <row r="30" spans="1:19" x14ac:dyDescent="0.25">
      <c r="A30" s="15"/>
      <c r="J30" s="16"/>
      <c r="K30" s="15"/>
      <c r="L30" s="15"/>
      <c r="M30" s="15"/>
      <c r="N30" s="16"/>
      <c r="O30" s="15"/>
      <c r="P30" s="15"/>
      <c r="Q30" s="15"/>
      <c r="R30" s="15"/>
      <c r="S30" s="15"/>
    </row>
    <row r="31" spans="1:19" x14ac:dyDescent="0.25">
      <c r="A31" s="15"/>
      <c r="J31" s="16"/>
      <c r="K31" s="15"/>
      <c r="L31" s="16"/>
      <c r="M31" s="15"/>
      <c r="N31" s="15"/>
      <c r="O31" s="15"/>
      <c r="P31" s="15"/>
      <c r="Q31" s="15"/>
      <c r="R31" s="15"/>
      <c r="S31" s="15"/>
    </row>
    <row r="32" spans="1:19" x14ac:dyDescent="0.25">
      <c r="A32" s="15"/>
      <c r="J32" s="16"/>
      <c r="K32" s="15"/>
      <c r="L32" s="16"/>
      <c r="M32" s="15"/>
      <c r="N32" s="16"/>
      <c r="O32" s="15"/>
      <c r="P32" s="15"/>
      <c r="Q32" s="15"/>
      <c r="R32" s="15"/>
      <c r="S32" s="15"/>
    </row>
    <row r="33" spans="1:19" x14ac:dyDescent="0.25">
      <c r="A33" s="15"/>
      <c r="J33" s="16"/>
      <c r="K33" s="15"/>
      <c r="L33" s="16"/>
      <c r="M33" s="15"/>
      <c r="N33" s="16"/>
      <c r="O33" s="15"/>
      <c r="P33" s="15"/>
      <c r="Q33" s="15"/>
      <c r="R33" s="15"/>
      <c r="S33" s="15"/>
    </row>
    <row r="34" spans="1:19" x14ac:dyDescent="0.25">
      <c r="A34" s="15"/>
      <c r="J34" s="16"/>
      <c r="K34" s="15"/>
      <c r="L34" s="16"/>
      <c r="M34" s="15"/>
      <c r="N34" s="16"/>
      <c r="O34" s="15"/>
      <c r="P34" s="15"/>
      <c r="Q34" s="15"/>
      <c r="R34" s="15"/>
      <c r="S34" s="15"/>
    </row>
    <row r="35" spans="1:19" x14ac:dyDescent="0.25">
      <c r="A35" s="15"/>
      <c r="C35" s="15"/>
      <c r="D35" s="15"/>
      <c r="J35" s="16"/>
      <c r="K35" s="15"/>
      <c r="L35" s="16"/>
      <c r="M35" s="15"/>
      <c r="N35" s="16"/>
      <c r="O35" s="15"/>
      <c r="P35" s="15"/>
      <c r="Q35" s="15"/>
      <c r="R35" s="15"/>
      <c r="S35" s="15"/>
    </row>
    <row r="36" spans="1:19" x14ac:dyDescent="0.25">
      <c r="A36" s="15"/>
      <c r="C36" s="15"/>
      <c r="D36" s="15"/>
      <c r="J36" s="16"/>
      <c r="K36" s="15"/>
      <c r="L36" s="16"/>
      <c r="M36" s="15"/>
      <c r="N36" s="16"/>
      <c r="O36" s="15"/>
      <c r="P36" s="15"/>
      <c r="Q36" s="15"/>
      <c r="R36" s="15"/>
      <c r="S36" s="15"/>
    </row>
    <row r="37" spans="1:19" x14ac:dyDescent="0.25">
      <c r="A37" s="15"/>
      <c r="C37" s="15"/>
      <c r="D37" s="15"/>
      <c r="J37" s="16"/>
      <c r="K37" s="15"/>
      <c r="L37" s="16"/>
      <c r="M37" s="15"/>
      <c r="N37" s="16"/>
      <c r="O37" s="15"/>
      <c r="P37" s="15"/>
      <c r="Q37" s="15"/>
      <c r="R37" s="15"/>
      <c r="S37" s="15"/>
    </row>
    <row r="38" spans="1:19" x14ac:dyDescent="0.25">
      <c r="A38" s="15"/>
      <c r="C38" s="15"/>
      <c r="D38" s="15"/>
      <c r="J38" s="16"/>
      <c r="K38" s="15"/>
      <c r="L38" s="16"/>
      <c r="M38" s="15"/>
      <c r="N38" s="15"/>
      <c r="O38" s="15"/>
      <c r="P38" s="15"/>
      <c r="Q38" s="15"/>
      <c r="R38" s="15"/>
      <c r="S38" s="15"/>
    </row>
    <row r="39" spans="1:19" x14ac:dyDescent="0.25">
      <c r="C39" s="15"/>
      <c r="D39" s="15"/>
      <c r="J39" s="16"/>
      <c r="K39" s="15"/>
      <c r="L39" s="16"/>
      <c r="M39" s="15"/>
      <c r="N39" s="16"/>
      <c r="O39" s="15"/>
      <c r="P39" s="15"/>
      <c r="Q39" s="15"/>
      <c r="R39" s="15"/>
      <c r="S39" s="15"/>
    </row>
    <row r="40" spans="1:19" x14ac:dyDescent="0.25">
      <c r="C40" s="15"/>
      <c r="D40" s="15"/>
      <c r="J40" s="16"/>
      <c r="K40" s="15"/>
      <c r="L40" s="16"/>
      <c r="M40" s="15"/>
      <c r="N40" s="16"/>
      <c r="O40" s="15"/>
      <c r="P40" s="15"/>
      <c r="Q40" s="15"/>
      <c r="R40" s="15"/>
      <c r="S40" s="15"/>
    </row>
    <row r="41" spans="1:19" x14ac:dyDescent="0.25">
      <c r="C41" s="15"/>
      <c r="D41" s="15"/>
      <c r="J41" s="16"/>
      <c r="K41" s="15"/>
      <c r="L41" s="15"/>
      <c r="M41" s="15"/>
      <c r="N41" s="16"/>
      <c r="O41" s="15"/>
      <c r="P41" s="15"/>
      <c r="Q41" s="15"/>
      <c r="R41" s="15"/>
      <c r="S41" s="15"/>
    </row>
    <row r="42" spans="1:19" x14ac:dyDescent="0.25">
      <c r="J42" s="16"/>
      <c r="K42" s="15"/>
      <c r="L42" s="16"/>
      <c r="M42" s="15"/>
      <c r="N42" s="16"/>
      <c r="O42" s="15"/>
      <c r="P42" s="15"/>
      <c r="Q42" s="15"/>
      <c r="R42" s="15"/>
      <c r="S42" s="15"/>
    </row>
    <row r="43" spans="1:19" x14ac:dyDescent="0.25">
      <c r="J43" s="16"/>
      <c r="K43" s="15"/>
      <c r="L43" s="16"/>
      <c r="M43" s="15"/>
      <c r="N43" s="15"/>
      <c r="O43" s="15"/>
      <c r="P43" s="15"/>
      <c r="Q43" s="15"/>
      <c r="R43" s="15"/>
      <c r="S43" s="15"/>
    </row>
    <row r="44" spans="1:19" x14ac:dyDescent="0.25">
      <c r="J44" s="16"/>
      <c r="K44" s="15"/>
      <c r="L44" s="16"/>
      <c r="M44" s="15"/>
      <c r="N44" s="16"/>
      <c r="O44" s="15"/>
      <c r="P44" s="15"/>
      <c r="Q44" s="15"/>
      <c r="R44" s="15"/>
      <c r="S44" s="15"/>
    </row>
    <row r="45" spans="1:19" x14ac:dyDescent="0.25">
      <c r="J45" s="16"/>
      <c r="K45" s="15"/>
      <c r="L45" s="16"/>
      <c r="M45" s="15"/>
      <c r="N45" s="16"/>
      <c r="O45" s="15"/>
      <c r="P45" s="15"/>
      <c r="Q45" s="15"/>
      <c r="R45" s="15"/>
      <c r="S45" s="15"/>
    </row>
    <row r="46" spans="1:19" x14ac:dyDescent="0.25">
      <c r="J46" s="16"/>
      <c r="K46" s="15"/>
      <c r="L46" s="16"/>
      <c r="M46" s="15"/>
      <c r="N46" s="16"/>
      <c r="O46" s="15"/>
      <c r="P46" s="15"/>
      <c r="Q46" s="15"/>
      <c r="R46" s="15"/>
      <c r="S46" s="15"/>
    </row>
    <row r="47" spans="1:19" x14ac:dyDescent="0.25">
      <c r="J47" s="16"/>
      <c r="K47" s="15"/>
      <c r="L47" s="16"/>
      <c r="M47" s="15"/>
      <c r="N47" s="16"/>
      <c r="O47" s="15"/>
      <c r="P47" s="15"/>
      <c r="Q47" s="15"/>
      <c r="R47" s="15"/>
      <c r="S47" s="15"/>
    </row>
    <row r="48" spans="1:19" x14ac:dyDescent="0.25">
      <c r="J48" s="16"/>
      <c r="K48" s="15"/>
      <c r="L48" s="16"/>
      <c r="M48" s="15"/>
      <c r="N48" s="16"/>
      <c r="O48" s="15"/>
      <c r="P48" s="15"/>
      <c r="Q48" s="15"/>
      <c r="R48" s="15"/>
      <c r="S48" s="15"/>
    </row>
    <row r="49" spans="10:19" x14ac:dyDescent="0.25">
      <c r="J49" s="16"/>
      <c r="K49" s="15"/>
      <c r="L49" s="16"/>
      <c r="M49" s="15"/>
      <c r="N49" s="16"/>
      <c r="O49" s="15"/>
      <c r="P49" s="15"/>
      <c r="Q49" s="15"/>
      <c r="R49" s="15"/>
      <c r="S49" s="15"/>
    </row>
    <row r="50" spans="10:19" x14ac:dyDescent="0.25">
      <c r="J50" s="16"/>
      <c r="K50" s="15"/>
      <c r="L50" s="16"/>
      <c r="M50" s="15"/>
      <c r="N50" s="16"/>
      <c r="O50" s="15"/>
      <c r="P50" s="15"/>
      <c r="Q50" s="15"/>
      <c r="R50" s="15"/>
      <c r="S50" s="15"/>
    </row>
    <row r="51" spans="10:19" x14ac:dyDescent="0.25">
      <c r="J51" s="16"/>
      <c r="K51" s="15"/>
      <c r="L51" s="16"/>
      <c r="M51" s="15"/>
      <c r="N51" s="16"/>
      <c r="O51" s="15"/>
      <c r="P51" s="15"/>
      <c r="Q51" s="15"/>
      <c r="R51" s="15"/>
      <c r="S51" s="15"/>
    </row>
    <row r="52" spans="10:19" x14ac:dyDescent="0.25">
      <c r="J52" s="16"/>
      <c r="K52" s="15"/>
      <c r="L52" s="16"/>
      <c r="M52" s="15"/>
      <c r="N52" s="15"/>
      <c r="O52" s="15"/>
      <c r="P52" s="15"/>
      <c r="Q52" s="15"/>
      <c r="R52" s="15"/>
      <c r="S52" s="15"/>
    </row>
    <row r="53" spans="10:19" x14ac:dyDescent="0.25">
      <c r="J53" s="16"/>
      <c r="K53" s="15"/>
      <c r="L53" s="16"/>
      <c r="M53" s="15"/>
      <c r="N53" s="16"/>
      <c r="O53" s="15"/>
      <c r="P53" s="15"/>
      <c r="Q53" s="15"/>
      <c r="R53" s="15"/>
      <c r="S53" s="15"/>
    </row>
    <row r="54" spans="10:19" x14ac:dyDescent="0.25">
      <c r="J54" s="16"/>
      <c r="K54" s="15"/>
      <c r="L54" s="16"/>
      <c r="M54" s="15"/>
      <c r="N54" s="16"/>
      <c r="O54" s="15"/>
      <c r="P54" s="15"/>
      <c r="Q54" s="15"/>
      <c r="R54" s="15"/>
      <c r="S54" s="15"/>
    </row>
    <row r="55" spans="10:19" x14ac:dyDescent="0.25">
      <c r="J55" s="16"/>
      <c r="K55" s="15"/>
      <c r="L55" s="16"/>
      <c r="M55" s="15"/>
      <c r="N55" s="16"/>
      <c r="O55" s="15"/>
      <c r="P55" s="15"/>
      <c r="Q55" s="15"/>
      <c r="R55" s="15"/>
      <c r="S55" s="15"/>
    </row>
    <row r="56" spans="10:19" x14ac:dyDescent="0.25">
      <c r="J56" s="16"/>
      <c r="K56" s="15"/>
      <c r="L56" s="16"/>
      <c r="M56" s="15"/>
      <c r="N56" s="16"/>
      <c r="O56" s="15"/>
      <c r="P56" s="15"/>
      <c r="Q56" s="15"/>
      <c r="R56" s="15"/>
      <c r="S56" s="15"/>
    </row>
    <row r="57" spans="10:19" x14ac:dyDescent="0.25">
      <c r="J57" s="16"/>
      <c r="K57" s="15"/>
      <c r="L57" s="16"/>
      <c r="M57" s="15"/>
      <c r="N57" s="15"/>
      <c r="O57" s="15"/>
      <c r="P57" s="15"/>
      <c r="Q57" s="15"/>
      <c r="R57" s="15"/>
      <c r="S57" s="15"/>
    </row>
    <row r="58" spans="10:19" x14ac:dyDescent="0.25">
      <c r="J58" s="16"/>
      <c r="K58" s="15"/>
      <c r="L58" s="16"/>
      <c r="M58" s="15"/>
      <c r="N58" s="15"/>
      <c r="O58" s="15"/>
      <c r="P58" s="15"/>
      <c r="Q58" s="15"/>
      <c r="R58" s="15"/>
      <c r="S58" s="15"/>
    </row>
    <row r="59" spans="10:19" x14ac:dyDescent="0.25">
      <c r="J59" s="16"/>
      <c r="K59" s="15"/>
      <c r="L59" s="16"/>
      <c r="M59" s="15"/>
      <c r="N59" s="16"/>
      <c r="O59" s="15"/>
      <c r="P59" s="15"/>
      <c r="Q59" s="15"/>
      <c r="R59" s="15"/>
      <c r="S59" s="15"/>
    </row>
    <row r="60" spans="10:19" x14ac:dyDescent="0.25">
      <c r="J60" s="16"/>
      <c r="K60" s="15"/>
      <c r="L60" s="16"/>
      <c r="M60" s="15"/>
      <c r="N60" s="15"/>
      <c r="O60" s="15"/>
      <c r="P60" s="15"/>
      <c r="Q60" s="15"/>
      <c r="R60" s="15"/>
      <c r="S60" s="15"/>
    </row>
    <row r="61" spans="10:19" x14ac:dyDescent="0.25">
      <c r="J61" s="16"/>
      <c r="K61" s="15"/>
      <c r="L61" s="16"/>
      <c r="M61" s="15"/>
      <c r="N61" s="16"/>
      <c r="O61" s="15"/>
      <c r="P61" s="15"/>
      <c r="Q61" s="15"/>
      <c r="R61" s="15"/>
      <c r="S61" s="15"/>
    </row>
    <row r="62" spans="10:19" x14ac:dyDescent="0.25">
      <c r="J62" s="16"/>
      <c r="K62" s="15"/>
      <c r="L62" s="16"/>
      <c r="M62" s="15"/>
      <c r="N62" s="16"/>
      <c r="O62" s="15"/>
      <c r="P62" s="15"/>
      <c r="Q62" s="15"/>
      <c r="R62" s="15"/>
      <c r="S62" s="15"/>
    </row>
    <row r="63" spans="10:19" x14ac:dyDescent="0.25">
      <c r="J63" s="16"/>
      <c r="K63" s="15"/>
      <c r="L63" s="16"/>
      <c r="M63" s="15"/>
      <c r="N63" s="16"/>
      <c r="O63" s="15"/>
      <c r="P63" s="15"/>
      <c r="Q63" s="15"/>
      <c r="R63" s="15"/>
      <c r="S63" s="15"/>
    </row>
    <row r="64" spans="10:19" x14ac:dyDescent="0.25">
      <c r="J64" s="16"/>
      <c r="K64" s="15"/>
      <c r="L64" s="16"/>
      <c r="M64" s="15"/>
      <c r="N64" s="15"/>
      <c r="O64" s="15"/>
      <c r="P64" s="15"/>
      <c r="Q64" s="15"/>
      <c r="R64" s="15"/>
      <c r="S64" s="15"/>
    </row>
    <row r="65" spans="10:19" x14ac:dyDescent="0.25">
      <c r="J65" s="16"/>
      <c r="K65" s="15"/>
      <c r="L65" s="16"/>
      <c r="M65" s="15"/>
      <c r="N65" s="15"/>
      <c r="O65" s="15"/>
      <c r="P65" s="15"/>
      <c r="Q65" s="15"/>
      <c r="R65" s="15"/>
      <c r="S65" s="15"/>
    </row>
    <row r="66" spans="10:19" x14ac:dyDescent="0.25">
      <c r="J66" s="16"/>
      <c r="K66" s="15"/>
      <c r="L66" s="16"/>
      <c r="M66" s="15"/>
      <c r="N66" s="16"/>
      <c r="O66" s="15"/>
      <c r="P66" s="15"/>
      <c r="Q66" s="15"/>
      <c r="R66" s="15"/>
      <c r="S66" s="15"/>
    </row>
    <row r="67" spans="10:19" x14ac:dyDescent="0.25">
      <c r="J67" s="16"/>
      <c r="K67" s="15"/>
      <c r="L67" s="16"/>
      <c r="M67" s="15"/>
      <c r="N67" s="16"/>
      <c r="O67" s="15"/>
      <c r="P67" s="15"/>
      <c r="Q67" s="15"/>
      <c r="R67" s="15"/>
      <c r="S67" s="15"/>
    </row>
    <row r="68" spans="10:19" x14ac:dyDescent="0.25">
      <c r="J68" s="16"/>
      <c r="K68" s="15"/>
      <c r="L68" s="16"/>
      <c r="M68" s="15"/>
      <c r="N68" s="16"/>
      <c r="O68" s="15"/>
      <c r="P68" s="15"/>
      <c r="Q68" s="15"/>
      <c r="R68" s="15"/>
      <c r="S68" s="15"/>
    </row>
    <row r="69" spans="10:19" x14ac:dyDescent="0.25">
      <c r="J69" s="16"/>
      <c r="K69" s="15"/>
      <c r="L69" s="16"/>
      <c r="M69" s="15"/>
      <c r="N69" s="16"/>
      <c r="O69" s="15"/>
      <c r="P69" s="15"/>
      <c r="Q69" s="15"/>
      <c r="R69" s="15"/>
      <c r="S69" s="15"/>
    </row>
    <row r="70" spans="10:19" x14ac:dyDescent="0.25">
      <c r="J70" s="16"/>
      <c r="K70" s="15"/>
      <c r="L70" s="16"/>
      <c r="M70" s="15"/>
      <c r="N70" s="16"/>
      <c r="O70" s="15"/>
      <c r="P70" s="15"/>
      <c r="Q70" s="15"/>
      <c r="R70" s="15"/>
      <c r="S70" s="15"/>
    </row>
    <row r="71" spans="10:19" x14ac:dyDescent="0.25">
      <c r="J71" s="16"/>
      <c r="K71" s="15"/>
      <c r="L71" s="16"/>
      <c r="M71" s="15"/>
      <c r="N71" s="16"/>
      <c r="O71" s="15"/>
      <c r="P71" s="15"/>
      <c r="Q71" s="15"/>
      <c r="R71" s="15"/>
      <c r="S71" s="15"/>
    </row>
    <row r="72" spans="10:19" x14ac:dyDescent="0.25">
      <c r="J72" s="16"/>
      <c r="K72" s="15"/>
      <c r="L72" s="16"/>
      <c r="M72" s="15"/>
      <c r="N72" s="15"/>
      <c r="O72" s="15"/>
      <c r="P72" s="15"/>
      <c r="Q72" s="15"/>
      <c r="R72" s="15"/>
      <c r="S72" s="15"/>
    </row>
    <row r="73" spans="10:19" x14ac:dyDescent="0.25">
      <c r="J73" s="16"/>
      <c r="K73" s="15"/>
      <c r="L73" s="16"/>
      <c r="M73" s="15"/>
      <c r="N73" s="16"/>
      <c r="O73" s="15"/>
      <c r="P73" s="15"/>
      <c r="Q73" s="15"/>
      <c r="R73" s="15"/>
      <c r="S73" s="15"/>
    </row>
    <row r="74" spans="10:19" x14ac:dyDescent="0.25">
      <c r="J74" s="16"/>
      <c r="K74" s="15"/>
      <c r="L74" s="16"/>
      <c r="M74" s="15"/>
      <c r="N74" s="16"/>
      <c r="O74" s="15"/>
      <c r="P74" s="15"/>
      <c r="Q74" s="15"/>
      <c r="R74" s="15"/>
      <c r="S74" s="15"/>
    </row>
    <row r="75" spans="10:19" x14ac:dyDescent="0.25">
      <c r="J75" s="16"/>
      <c r="K75" s="15"/>
      <c r="L75" s="16"/>
      <c r="M75" s="15"/>
      <c r="N75" s="16"/>
      <c r="O75" s="15"/>
      <c r="P75" s="15"/>
      <c r="Q75" s="15"/>
      <c r="R75" s="15"/>
      <c r="S75" s="15"/>
    </row>
    <row r="76" spans="10:19" x14ac:dyDescent="0.25">
      <c r="J76" s="16"/>
      <c r="K76" s="15"/>
      <c r="L76" s="16"/>
      <c r="M76" s="15"/>
      <c r="N76" s="16"/>
      <c r="O76" s="15"/>
      <c r="P76" s="15"/>
      <c r="Q76" s="15"/>
      <c r="R76" s="15"/>
      <c r="S76" s="15"/>
    </row>
    <row r="77" spans="10:19" x14ac:dyDescent="0.25">
      <c r="J77" s="16"/>
      <c r="K77" s="15"/>
      <c r="L77" s="16"/>
      <c r="M77" s="15"/>
      <c r="N77" s="15"/>
      <c r="O77" s="15"/>
      <c r="P77" s="15"/>
      <c r="Q77" s="15"/>
      <c r="R77" s="15"/>
      <c r="S77" s="15"/>
    </row>
    <row r="78" spans="10:19" x14ac:dyDescent="0.25">
      <c r="J78" s="16"/>
      <c r="K78" s="15"/>
      <c r="L78" s="16"/>
      <c r="M78" s="15"/>
      <c r="N78" s="16"/>
      <c r="O78" s="15"/>
      <c r="P78" s="15"/>
      <c r="Q78" s="15"/>
      <c r="R78" s="15"/>
      <c r="S78" s="15"/>
    </row>
    <row r="79" spans="10:19" x14ac:dyDescent="0.25">
      <c r="J79" s="16"/>
      <c r="K79" s="15"/>
      <c r="L79" s="16"/>
      <c r="M79" s="15"/>
      <c r="N79" s="16"/>
      <c r="O79" s="15"/>
      <c r="P79" s="15"/>
      <c r="Q79" s="15"/>
      <c r="R79" s="15"/>
      <c r="S79" s="15"/>
    </row>
    <row r="80" spans="10:19" x14ac:dyDescent="0.25">
      <c r="J80" s="16"/>
      <c r="K80" s="15"/>
      <c r="L80" s="16"/>
      <c r="M80" s="15"/>
      <c r="N80" s="16"/>
      <c r="O80" s="15"/>
      <c r="P80" s="15"/>
      <c r="Q80" s="15"/>
      <c r="R80" s="15"/>
      <c r="S80" s="15"/>
    </row>
    <row r="81" spans="10:19" x14ac:dyDescent="0.25">
      <c r="J81" s="16"/>
      <c r="K81" s="15"/>
      <c r="L81" s="16"/>
      <c r="M81" s="15"/>
      <c r="N81" s="16"/>
      <c r="O81" s="15"/>
      <c r="P81" s="15"/>
      <c r="Q81" s="15"/>
      <c r="R81" s="15"/>
      <c r="S81" s="15"/>
    </row>
    <row r="82" spans="10:19" x14ac:dyDescent="0.25">
      <c r="J82" s="16"/>
      <c r="K82" s="15"/>
      <c r="L82" s="16"/>
      <c r="M82" s="15"/>
      <c r="N82" s="16"/>
      <c r="O82" s="15"/>
      <c r="P82" s="15"/>
      <c r="Q82" s="15"/>
      <c r="R82" s="15"/>
      <c r="S82" s="15"/>
    </row>
    <row r="83" spans="10:19" x14ac:dyDescent="0.25">
      <c r="J83" s="16"/>
      <c r="K83" s="15"/>
      <c r="L83" s="16"/>
      <c r="M83" s="15"/>
      <c r="N83" s="16"/>
      <c r="O83" s="15"/>
      <c r="P83" s="15"/>
      <c r="Q83" s="15"/>
      <c r="R83" s="15"/>
      <c r="S83" s="15"/>
    </row>
    <row r="84" spans="10:19" x14ac:dyDescent="0.25">
      <c r="J84" s="16"/>
      <c r="K84" s="15"/>
      <c r="L84" s="16"/>
      <c r="M84" s="15"/>
      <c r="N84" s="16"/>
      <c r="O84" s="15"/>
      <c r="P84" s="15"/>
      <c r="Q84" s="15"/>
      <c r="R84" s="15"/>
      <c r="S84" s="15"/>
    </row>
    <row r="85" spans="10:19" x14ac:dyDescent="0.25">
      <c r="J85" s="16"/>
      <c r="K85" s="15"/>
      <c r="L85" s="16"/>
      <c r="M85" s="15"/>
      <c r="N85" s="16"/>
      <c r="O85" s="15"/>
      <c r="P85" s="15"/>
      <c r="Q85" s="15"/>
      <c r="R85" s="15"/>
      <c r="S85" s="15"/>
    </row>
    <row r="86" spans="10:19" x14ac:dyDescent="0.25">
      <c r="J86" s="16"/>
      <c r="K86" s="15"/>
      <c r="L86" s="16"/>
      <c r="M86" s="15"/>
      <c r="N86" s="16"/>
      <c r="O86" s="15"/>
      <c r="P86" s="15"/>
      <c r="Q86" s="15"/>
      <c r="R86" s="15"/>
      <c r="S86" s="15"/>
    </row>
    <row r="87" spans="10:19" x14ac:dyDescent="0.25">
      <c r="J87" s="16"/>
      <c r="K87" s="15"/>
      <c r="L87" s="16"/>
      <c r="M87" s="15"/>
      <c r="N87" s="16"/>
      <c r="O87" s="15"/>
      <c r="P87" s="15"/>
      <c r="Q87" s="15"/>
      <c r="R87" s="15"/>
      <c r="S87" s="15"/>
    </row>
    <row r="88" spans="10:19" x14ac:dyDescent="0.25">
      <c r="J88" s="16"/>
      <c r="K88" s="15"/>
      <c r="L88" s="16"/>
      <c r="M88" s="15"/>
      <c r="N88" s="16"/>
      <c r="O88" s="15"/>
      <c r="P88" s="15"/>
      <c r="Q88" s="15"/>
      <c r="R88" s="15"/>
      <c r="S88" s="15"/>
    </row>
    <row r="89" spans="10:19" x14ac:dyDescent="0.25">
      <c r="J89" s="16"/>
      <c r="K89" s="15"/>
      <c r="L89" s="16"/>
      <c r="M89" s="15"/>
      <c r="N89" s="16"/>
      <c r="O89" s="15"/>
      <c r="P89" s="15"/>
      <c r="Q89" s="15"/>
      <c r="R89" s="15"/>
      <c r="S89" s="15"/>
    </row>
    <row r="90" spans="10:19" x14ac:dyDescent="0.25">
      <c r="J90" s="16"/>
      <c r="K90" s="15"/>
      <c r="L90" s="16"/>
      <c r="M90" s="15"/>
      <c r="N90" s="16"/>
      <c r="O90" s="15"/>
      <c r="P90" s="15"/>
      <c r="Q90" s="15"/>
      <c r="R90" s="15"/>
      <c r="S90" s="15"/>
    </row>
    <row r="91" spans="10:19" x14ac:dyDescent="0.25">
      <c r="J91" s="16"/>
      <c r="K91" s="15"/>
      <c r="L91" s="16"/>
      <c r="M91" s="15"/>
      <c r="N91" s="15"/>
      <c r="O91" s="15"/>
      <c r="P91" s="15"/>
      <c r="Q91" s="15"/>
    </row>
    <row r="92" spans="10:19" x14ac:dyDescent="0.25">
      <c r="J92" s="16"/>
      <c r="K92" s="15"/>
      <c r="L92" s="16"/>
      <c r="M92" s="15"/>
      <c r="N92" s="15"/>
      <c r="O92" s="15"/>
      <c r="P92" s="15"/>
      <c r="Q92" s="15"/>
    </row>
    <row r="93" spans="10:19" x14ac:dyDescent="0.25">
      <c r="J93" s="16"/>
      <c r="K93" s="15"/>
      <c r="L93" s="16"/>
      <c r="M93" s="15"/>
      <c r="N93" s="15"/>
      <c r="O93" s="15"/>
      <c r="P93" s="15"/>
      <c r="Q93" s="15"/>
    </row>
    <row r="94" spans="10:19" x14ac:dyDescent="0.25">
      <c r="J94" s="16"/>
      <c r="K94" s="15"/>
      <c r="L94" s="16"/>
      <c r="M94" s="15"/>
      <c r="N94" s="15"/>
      <c r="O94" s="15"/>
      <c r="P94" s="15"/>
      <c r="Q94" s="15"/>
    </row>
    <row r="95" spans="10:19" x14ac:dyDescent="0.25">
      <c r="J95" s="16"/>
      <c r="K95" s="15"/>
      <c r="L95" s="16"/>
      <c r="M95" s="15"/>
      <c r="N95" s="15"/>
      <c r="O95" s="15"/>
      <c r="P95" s="15"/>
      <c r="Q95" s="15"/>
    </row>
    <row r="96" spans="10:19" x14ac:dyDescent="0.25">
      <c r="J96" s="16"/>
      <c r="K96" s="15"/>
      <c r="L96" s="16"/>
      <c r="M96" s="15"/>
      <c r="N96" s="15"/>
      <c r="O96" s="15"/>
      <c r="P96" s="15"/>
      <c r="Q96" s="15"/>
    </row>
    <row r="97" spans="10:17" x14ac:dyDescent="0.25">
      <c r="J97" s="16"/>
      <c r="K97" s="15"/>
      <c r="L97" s="16"/>
      <c r="M97" s="15"/>
      <c r="N97" s="15"/>
      <c r="O97" s="15"/>
      <c r="P97" s="15"/>
      <c r="Q97" s="15"/>
    </row>
    <row r="98" spans="10:17" x14ac:dyDescent="0.25">
      <c r="J98" s="16"/>
      <c r="K98" s="15"/>
      <c r="L98" s="16"/>
      <c r="M98" s="15"/>
      <c r="N98" s="15"/>
      <c r="O98" s="15"/>
      <c r="P98" s="15"/>
      <c r="Q98" s="15"/>
    </row>
    <row r="99" spans="10:17" x14ac:dyDescent="0.25">
      <c r="J99" s="16"/>
      <c r="K99" s="15"/>
      <c r="L99" s="16"/>
      <c r="M99" s="15"/>
      <c r="N99" s="15"/>
      <c r="O99" s="15"/>
      <c r="P99" s="15"/>
      <c r="Q99" s="15"/>
    </row>
    <row r="100" spans="10:17" x14ac:dyDescent="0.25">
      <c r="J100" s="16"/>
      <c r="K100" s="15"/>
      <c r="L100" s="16"/>
      <c r="M100" s="15"/>
      <c r="N100" s="15"/>
      <c r="O100" s="15"/>
      <c r="P100" s="15"/>
      <c r="Q100" s="15"/>
    </row>
    <row r="101" spans="10:17" x14ac:dyDescent="0.25">
      <c r="J101" s="16"/>
      <c r="K101" s="15"/>
      <c r="L101" s="16"/>
      <c r="M101" s="15"/>
      <c r="N101" s="15"/>
      <c r="O101" s="15"/>
      <c r="P101" s="15"/>
      <c r="Q101" s="15"/>
    </row>
    <row r="102" spans="10:17" x14ac:dyDescent="0.25">
      <c r="J102" s="16"/>
      <c r="K102" s="15"/>
      <c r="L102" s="16"/>
      <c r="M102" s="15"/>
      <c r="N102" s="15"/>
      <c r="O102" s="15"/>
      <c r="P102" s="15"/>
      <c r="Q102" s="15"/>
    </row>
    <row r="103" spans="10:17" x14ac:dyDescent="0.25">
      <c r="J103" s="16"/>
      <c r="K103" s="15"/>
      <c r="L103" s="16"/>
      <c r="M103" s="15"/>
      <c r="N103" s="15"/>
      <c r="O103" s="15"/>
      <c r="P103" s="15"/>
      <c r="Q103" s="15"/>
    </row>
    <row r="104" spans="10:17" x14ac:dyDescent="0.25">
      <c r="J104" s="16"/>
      <c r="K104" s="15"/>
      <c r="L104" s="16"/>
      <c r="M104" s="15"/>
      <c r="N104" s="15"/>
      <c r="O104" s="15"/>
      <c r="P104" s="15"/>
      <c r="Q104" s="15"/>
    </row>
    <row r="105" spans="10:17" x14ac:dyDescent="0.25">
      <c r="J105" s="16"/>
      <c r="K105" s="15"/>
      <c r="L105" s="16"/>
      <c r="M105" s="15"/>
      <c r="N105" s="15"/>
      <c r="O105" s="15"/>
      <c r="P105" s="15"/>
      <c r="Q105" s="15"/>
    </row>
    <row r="106" spans="10:17" x14ac:dyDescent="0.25">
      <c r="J106" s="16"/>
      <c r="K106" s="15"/>
      <c r="L106" s="16"/>
      <c r="M106" s="15"/>
      <c r="N106" s="15"/>
      <c r="O106" s="15"/>
      <c r="P106" s="15"/>
      <c r="Q106" s="15"/>
    </row>
    <row r="107" spans="10:17" x14ac:dyDescent="0.25">
      <c r="J107" s="16"/>
      <c r="K107" s="15"/>
      <c r="L107" s="16"/>
      <c r="M107" s="15"/>
      <c r="N107" s="15"/>
      <c r="O107" s="15"/>
      <c r="P107" s="15"/>
      <c r="Q107" s="15"/>
    </row>
    <row r="108" spans="10:17" x14ac:dyDescent="0.25">
      <c r="J108" s="16"/>
      <c r="K108" s="15"/>
      <c r="L108" s="16"/>
      <c r="M108" s="15"/>
      <c r="N108" s="15"/>
      <c r="O108" s="15"/>
      <c r="P108" s="15"/>
      <c r="Q108" s="15"/>
    </row>
    <row r="109" spans="10:17" x14ac:dyDescent="0.25">
      <c r="J109" s="16"/>
      <c r="K109" s="15"/>
      <c r="L109" s="16"/>
      <c r="M109" s="15"/>
      <c r="N109" s="15"/>
      <c r="O109" s="15"/>
      <c r="P109" s="15"/>
      <c r="Q109" s="15"/>
    </row>
    <row r="110" spans="10:17" x14ac:dyDescent="0.25">
      <c r="J110" s="16"/>
      <c r="K110" s="15"/>
      <c r="L110" s="16"/>
      <c r="M110" s="15"/>
      <c r="N110" s="15"/>
      <c r="O110" s="15"/>
      <c r="P110" s="15"/>
      <c r="Q110" s="15"/>
    </row>
    <row r="111" spans="10:17" x14ac:dyDescent="0.25">
      <c r="J111" s="16"/>
      <c r="K111" s="15"/>
      <c r="L111" s="16"/>
      <c r="M111" s="15"/>
      <c r="N111" s="15"/>
      <c r="O111" s="15"/>
      <c r="P111" s="15"/>
      <c r="Q111" s="15"/>
    </row>
    <row r="112" spans="10:17" x14ac:dyDescent="0.25">
      <c r="J112" s="16"/>
      <c r="K112" s="15"/>
      <c r="L112" s="16"/>
      <c r="M112" s="15"/>
      <c r="N112" s="15"/>
      <c r="O112" s="15"/>
      <c r="P112" s="15"/>
      <c r="Q112" s="15"/>
    </row>
    <row r="113" spans="10:17" x14ac:dyDescent="0.25">
      <c r="J113" s="16"/>
      <c r="K113" s="15"/>
      <c r="L113" s="16"/>
      <c r="M113" s="15"/>
      <c r="N113" s="15"/>
      <c r="O113" s="15"/>
      <c r="P113" s="15"/>
      <c r="Q113" s="15"/>
    </row>
    <row r="114" spans="10:17" x14ac:dyDescent="0.25">
      <c r="J114" s="16"/>
      <c r="K114" s="15"/>
      <c r="L114" s="16"/>
      <c r="M114" s="15"/>
      <c r="N114" s="15"/>
      <c r="O114" s="15"/>
      <c r="P114" s="15"/>
      <c r="Q114" s="15"/>
    </row>
    <row r="115" spans="10:17" x14ac:dyDescent="0.25">
      <c r="J115" s="16"/>
      <c r="K115" s="15"/>
      <c r="L115" s="16"/>
      <c r="M115" s="15"/>
      <c r="N115" s="15"/>
      <c r="O115" s="15"/>
      <c r="P115" s="15"/>
      <c r="Q115" s="15"/>
    </row>
    <row r="116" spans="10:17" x14ac:dyDescent="0.25">
      <c r="J116" s="16"/>
      <c r="K116" s="15"/>
      <c r="L116" s="16"/>
      <c r="M116" s="15"/>
      <c r="N116" s="15"/>
      <c r="O116" s="15"/>
      <c r="P116" s="15"/>
      <c r="Q116" s="15"/>
    </row>
    <row r="117" spans="10:17" x14ac:dyDescent="0.25">
      <c r="J117" s="16"/>
      <c r="K117" s="15"/>
      <c r="L117" s="16"/>
      <c r="M117" s="15"/>
      <c r="N117" s="15"/>
      <c r="O117" s="15"/>
      <c r="P117" s="15"/>
      <c r="Q117" s="15"/>
    </row>
    <row r="118" spans="10:17" x14ac:dyDescent="0.25">
      <c r="J118" s="16"/>
      <c r="K118" s="15"/>
      <c r="L118" s="16"/>
      <c r="M118" s="15"/>
      <c r="N118" s="15"/>
      <c r="O118" s="15"/>
      <c r="P118" s="15"/>
      <c r="Q118" s="15"/>
    </row>
    <row r="119" spans="10:17" x14ac:dyDescent="0.25">
      <c r="J119" s="16"/>
      <c r="K119" s="15"/>
      <c r="L119" s="16"/>
      <c r="M119" s="15"/>
      <c r="N119" s="15"/>
      <c r="O119" s="15"/>
      <c r="P119" s="15"/>
      <c r="Q119" s="15"/>
    </row>
    <row r="120" spans="10:17" x14ac:dyDescent="0.25">
      <c r="J120" s="16"/>
      <c r="K120" s="15"/>
      <c r="L120" s="16"/>
      <c r="M120" s="15"/>
      <c r="N120" s="15"/>
      <c r="O120" s="15"/>
      <c r="P120" s="15"/>
      <c r="Q120" s="15"/>
    </row>
    <row r="121" spans="10:17" x14ac:dyDescent="0.25">
      <c r="J121" s="16"/>
      <c r="K121" s="15"/>
      <c r="L121" s="16"/>
      <c r="M121" s="15"/>
      <c r="N121" s="15"/>
      <c r="O121" s="15"/>
      <c r="P121" s="15"/>
      <c r="Q121" s="15"/>
    </row>
    <row r="122" spans="10:17" x14ac:dyDescent="0.25">
      <c r="J122" s="16"/>
      <c r="K122" s="15"/>
      <c r="L122" s="16"/>
      <c r="M122" s="15"/>
      <c r="N122" s="15"/>
      <c r="O122" s="15"/>
      <c r="P122" s="15"/>
      <c r="Q122" s="15"/>
    </row>
    <row r="123" spans="10:17" x14ac:dyDescent="0.25">
      <c r="J123" s="16"/>
      <c r="K123" s="15"/>
      <c r="L123" s="16"/>
      <c r="M123" s="15"/>
      <c r="N123" s="15"/>
      <c r="O123" s="15"/>
      <c r="P123" s="15"/>
      <c r="Q123" s="15"/>
    </row>
    <row r="124" spans="10:17" x14ac:dyDescent="0.25">
      <c r="J124" s="16"/>
      <c r="K124" s="15"/>
      <c r="L124" s="16"/>
      <c r="M124" s="15"/>
      <c r="N124" s="15"/>
      <c r="O124" s="15"/>
      <c r="P124" s="15"/>
      <c r="Q124" s="15"/>
    </row>
    <row r="125" spans="10:17" x14ac:dyDescent="0.25">
      <c r="J125" s="16"/>
      <c r="K125" s="15"/>
      <c r="L125" s="16"/>
      <c r="M125" s="15"/>
      <c r="N125" s="15"/>
      <c r="O125" s="15"/>
      <c r="P125" s="15"/>
      <c r="Q125" s="15"/>
    </row>
    <row r="126" spans="10:17" x14ac:dyDescent="0.25">
      <c r="J126" s="16"/>
      <c r="K126" s="15"/>
      <c r="L126" s="16"/>
      <c r="M126" s="15"/>
      <c r="N126" s="15"/>
      <c r="O126" s="15"/>
      <c r="P126" s="15"/>
      <c r="Q126" s="15"/>
    </row>
    <row r="127" spans="10:17" x14ac:dyDescent="0.25">
      <c r="J127" s="16"/>
      <c r="K127" s="15"/>
      <c r="L127" s="16"/>
      <c r="M127" s="15"/>
      <c r="N127" s="15"/>
      <c r="O127" s="15"/>
      <c r="P127" s="15"/>
      <c r="Q127" s="15"/>
    </row>
    <row r="128" spans="10:17" x14ac:dyDescent="0.25">
      <c r="J128" s="16"/>
      <c r="K128" s="15"/>
      <c r="L128" s="16"/>
      <c r="M128" s="15"/>
      <c r="N128" s="15"/>
      <c r="O128" s="15"/>
      <c r="P128" s="15"/>
      <c r="Q128" s="15"/>
    </row>
    <row r="129" spans="10:17" x14ac:dyDescent="0.25">
      <c r="J129" s="16"/>
      <c r="K129" s="15"/>
      <c r="L129" s="16"/>
      <c r="M129" s="15"/>
      <c r="N129" s="15"/>
      <c r="O129" s="15"/>
      <c r="P129" s="15"/>
      <c r="Q129" s="15"/>
    </row>
    <row r="130" spans="10:17" x14ac:dyDescent="0.25">
      <c r="J130" s="16"/>
      <c r="K130" s="15"/>
      <c r="L130" s="16"/>
      <c r="M130" s="15"/>
      <c r="N130" s="15"/>
      <c r="O130" s="15"/>
      <c r="P130" s="15"/>
      <c r="Q130" s="15"/>
    </row>
    <row r="131" spans="10:17" x14ac:dyDescent="0.25">
      <c r="J131" s="16"/>
      <c r="K131" s="15"/>
      <c r="L131" s="16"/>
      <c r="M131" s="15"/>
      <c r="N131" s="15"/>
      <c r="O131" s="15"/>
      <c r="P131" s="15"/>
      <c r="Q131" s="15"/>
    </row>
    <row r="132" spans="10:17" x14ac:dyDescent="0.25">
      <c r="J132" s="16"/>
      <c r="K132" s="15"/>
      <c r="L132" s="16"/>
      <c r="M132" s="15"/>
      <c r="N132" s="15"/>
      <c r="O132" s="15"/>
      <c r="P132" s="15"/>
      <c r="Q132" s="15"/>
    </row>
    <row r="133" spans="10:17" x14ac:dyDescent="0.25">
      <c r="J133" s="16"/>
      <c r="K133" s="15"/>
      <c r="L133" s="16"/>
      <c r="M133" s="15"/>
      <c r="N133" s="15"/>
      <c r="O133" s="15"/>
      <c r="P133" s="15"/>
      <c r="Q133" s="15"/>
    </row>
    <row r="134" spans="10:17" x14ac:dyDescent="0.25">
      <c r="J134" s="16"/>
      <c r="K134" s="15"/>
      <c r="L134" s="16"/>
      <c r="M134" s="15"/>
      <c r="N134" s="15"/>
      <c r="O134" s="15"/>
      <c r="P134" s="15"/>
      <c r="Q134" s="15"/>
    </row>
    <row r="135" spans="10:17" x14ac:dyDescent="0.25">
      <c r="J135" s="16"/>
      <c r="K135" s="15"/>
      <c r="L135" s="16"/>
      <c r="M135" s="15"/>
      <c r="N135" s="15"/>
      <c r="O135" s="15"/>
      <c r="P135" s="15"/>
      <c r="Q135" s="15"/>
    </row>
    <row r="136" spans="10:17" x14ac:dyDescent="0.25">
      <c r="J136" s="16"/>
      <c r="K136" s="15"/>
      <c r="L136" s="16"/>
      <c r="M136" s="15"/>
      <c r="N136" s="15"/>
      <c r="O136" s="15"/>
      <c r="P136" s="15"/>
      <c r="Q136" s="15"/>
    </row>
    <row r="137" spans="10:17" x14ac:dyDescent="0.25">
      <c r="J137" s="16"/>
      <c r="K137" s="15"/>
      <c r="L137" s="16"/>
      <c r="M137" s="15"/>
      <c r="N137" s="15"/>
      <c r="O137" s="15"/>
      <c r="P137" s="15"/>
      <c r="Q137" s="15"/>
    </row>
    <row r="138" spans="10:17" x14ac:dyDescent="0.25">
      <c r="J138" s="16"/>
      <c r="K138" s="15"/>
      <c r="L138" s="16"/>
      <c r="M138" s="15"/>
      <c r="N138" s="15"/>
      <c r="O138" s="15"/>
      <c r="P138" s="15"/>
      <c r="Q138" s="15"/>
    </row>
    <row r="139" spans="10:17" x14ac:dyDescent="0.25">
      <c r="J139" s="16"/>
      <c r="K139" s="15"/>
      <c r="L139" s="16"/>
      <c r="M139" s="15"/>
      <c r="N139" s="15"/>
      <c r="O139" s="15"/>
      <c r="P139" s="15"/>
      <c r="Q139" s="15"/>
    </row>
    <row r="140" spans="10:17" x14ac:dyDescent="0.25">
      <c r="J140" s="16"/>
      <c r="K140" s="15"/>
      <c r="L140" s="16"/>
      <c r="M140" s="15"/>
      <c r="N140" s="15"/>
      <c r="O140" s="15"/>
      <c r="P140" s="15"/>
      <c r="Q140" s="15"/>
    </row>
    <row r="141" spans="10:17" x14ac:dyDescent="0.25">
      <c r="J141" s="16"/>
      <c r="K141" s="15"/>
      <c r="L141" s="16"/>
      <c r="M141" s="15"/>
      <c r="N141" s="15"/>
      <c r="O141" s="15"/>
      <c r="P141" s="15"/>
      <c r="Q141" s="15"/>
    </row>
    <row r="142" spans="10:17" x14ac:dyDescent="0.25">
      <c r="J142" s="16"/>
      <c r="K142" s="15"/>
      <c r="L142" s="16"/>
      <c r="M142" s="15"/>
      <c r="N142" s="15"/>
      <c r="O142" s="15"/>
      <c r="P142" s="15"/>
      <c r="Q142" s="15"/>
    </row>
    <row r="143" spans="10:17" x14ac:dyDescent="0.25">
      <c r="J143" s="16"/>
      <c r="K143" s="15"/>
      <c r="L143" s="16"/>
      <c r="M143" s="15"/>
      <c r="N143" s="15"/>
      <c r="O143" s="15"/>
      <c r="P143" s="15"/>
      <c r="Q143" s="15"/>
    </row>
    <row r="144" spans="10:17" x14ac:dyDescent="0.25">
      <c r="J144" s="16"/>
      <c r="K144" s="15"/>
      <c r="L144" s="16"/>
      <c r="M144" s="15"/>
      <c r="N144" s="15"/>
      <c r="O144" s="15"/>
      <c r="P144" s="15"/>
      <c r="Q144" s="15"/>
    </row>
    <row r="145" spans="10:17" x14ac:dyDescent="0.25">
      <c r="J145" s="16"/>
      <c r="K145" s="15"/>
      <c r="L145" s="16"/>
      <c r="M145" s="15"/>
      <c r="N145" s="15"/>
      <c r="O145" s="15"/>
      <c r="P145" s="15"/>
      <c r="Q145" s="15"/>
    </row>
    <row r="146" spans="10:17" x14ac:dyDescent="0.25">
      <c r="J146" s="16"/>
      <c r="K146" s="15"/>
      <c r="L146" s="16"/>
      <c r="M146" s="15"/>
      <c r="N146" s="15"/>
      <c r="O146" s="15"/>
      <c r="P146" s="15"/>
      <c r="Q146" s="15"/>
    </row>
    <row r="147" spans="10:17" x14ac:dyDescent="0.25">
      <c r="J147" s="16"/>
      <c r="K147" s="15"/>
      <c r="L147" s="16"/>
      <c r="M147" s="15"/>
      <c r="N147" s="15"/>
      <c r="O147" s="15"/>
      <c r="P147" s="15"/>
      <c r="Q147" s="15"/>
    </row>
    <row r="148" spans="10:17" x14ac:dyDescent="0.25">
      <c r="J148" s="16"/>
      <c r="K148" s="15"/>
      <c r="L148" s="16"/>
      <c r="M148" s="15"/>
      <c r="N148" s="15"/>
      <c r="O148" s="15"/>
      <c r="P148" s="15"/>
      <c r="Q148" s="15"/>
    </row>
    <row r="149" spans="10:17" x14ac:dyDescent="0.25">
      <c r="J149" s="16"/>
      <c r="K149" s="15"/>
      <c r="L149" s="16"/>
      <c r="M149" s="15"/>
      <c r="N149" s="15"/>
      <c r="O149" s="15"/>
      <c r="P149" s="15"/>
      <c r="Q149" s="15"/>
    </row>
    <row r="150" spans="10:17" x14ac:dyDescent="0.25">
      <c r="J150" s="16"/>
      <c r="K150" s="15"/>
      <c r="L150" s="16"/>
      <c r="M150" s="15"/>
      <c r="N150" s="15"/>
      <c r="O150" s="15"/>
      <c r="P150" s="15"/>
      <c r="Q150" s="15"/>
    </row>
    <row r="151" spans="10:17" x14ac:dyDescent="0.25">
      <c r="J151" s="16"/>
      <c r="K151" s="15"/>
      <c r="L151" s="16"/>
      <c r="M151" s="15"/>
      <c r="N151" s="15"/>
      <c r="O151" s="15"/>
      <c r="P151" s="15"/>
      <c r="Q151" s="15"/>
    </row>
    <row r="152" spans="10:17" x14ac:dyDescent="0.25">
      <c r="J152" s="16"/>
      <c r="K152" s="15"/>
      <c r="L152" s="16"/>
      <c r="M152" s="15"/>
      <c r="N152" s="15"/>
      <c r="O152" s="15"/>
      <c r="P152" s="15"/>
      <c r="Q152" s="15"/>
    </row>
    <row r="153" spans="10:17" x14ac:dyDescent="0.25">
      <c r="J153" s="16"/>
      <c r="K153" s="15"/>
      <c r="L153" s="16"/>
      <c r="M153" s="15"/>
      <c r="N153" s="15"/>
      <c r="O153" s="15"/>
      <c r="P153" s="15"/>
      <c r="Q153" s="15"/>
    </row>
    <row r="154" spans="10:17" x14ac:dyDescent="0.25">
      <c r="J154" s="16"/>
      <c r="K154" s="15"/>
      <c r="L154" s="16"/>
      <c r="M154" s="15"/>
      <c r="N154" s="15"/>
      <c r="O154" s="15"/>
      <c r="P154" s="15"/>
      <c r="Q154" s="15"/>
    </row>
    <row r="155" spans="10:17" x14ac:dyDescent="0.25">
      <c r="J155" s="16"/>
      <c r="K155" s="15"/>
      <c r="L155" s="16"/>
      <c r="M155" s="15"/>
      <c r="N155" s="15"/>
      <c r="O155" s="15"/>
      <c r="P155" s="15"/>
      <c r="Q155" s="15"/>
    </row>
    <row r="156" spans="10:17" x14ac:dyDescent="0.25">
      <c r="J156" s="16"/>
      <c r="K156" s="15"/>
      <c r="L156" s="16"/>
      <c r="M156" s="15"/>
      <c r="N156" s="15"/>
      <c r="O156" s="15"/>
      <c r="P156" s="15"/>
      <c r="Q156" s="15"/>
    </row>
    <row r="157" spans="10:17" x14ac:dyDescent="0.25">
      <c r="J157" s="16"/>
      <c r="K157" s="15"/>
      <c r="L157" s="16"/>
      <c r="M157" s="15"/>
      <c r="N157" s="15"/>
      <c r="O157" s="15"/>
      <c r="P157" s="15"/>
      <c r="Q157" s="15"/>
    </row>
    <row r="158" spans="10:17" x14ac:dyDescent="0.25">
      <c r="J158" s="16"/>
      <c r="K158" s="15"/>
      <c r="L158" s="16"/>
      <c r="M158" s="15"/>
      <c r="N158" s="15"/>
      <c r="O158" s="15"/>
      <c r="P158" s="15"/>
      <c r="Q158" s="15"/>
    </row>
    <row r="159" spans="10:17" x14ac:dyDescent="0.25">
      <c r="J159" s="16"/>
      <c r="K159" s="15"/>
      <c r="L159" s="16"/>
      <c r="M159" s="15"/>
      <c r="N159" s="15"/>
      <c r="O159" s="15"/>
      <c r="P159" s="15"/>
      <c r="Q159" s="15"/>
    </row>
    <row r="160" spans="10:17" x14ac:dyDescent="0.25">
      <c r="J160" s="16"/>
      <c r="K160" s="15"/>
      <c r="L160" s="16"/>
      <c r="M160" s="15"/>
      <c r="N160" s="15"/>
      <c r="O160" s="15"/>
      <c r="P160" s="15"/>
      <c r="Q160" s="15"/>
    </row>
    <row r="161" spans="10:17" x14ac:dyDescent="0.25">
      <c r="J161" s="16"/>
      <c r="K161" s="15"/>
      <c r="L161" s="16"/>
      <c r="M161" s="15"/>
      <c r="N161" s="15"/>
      <c r="O161" s="15"/>
      <c r="P161" s="15"/>
      <c r="Q161" s="15"/>
    </row>
    <row r="162" spans="10:17" x14ac:dyDescent="0.25">
      <c r="J162" s="16"/>
      <c r="K162" s="15"/>
      <c r="L162" s="16"/>
      <c r="M162" s="15"/>
      <c r="N162" s="15"/>
      <c r="O162" s="15"/>
      <c r="P162" s="15"/>
      <c r="Q162" s="15"/>
    </row>
    <row r="163" spans="10:17" x14ac:dyDescent="0.25">
      <c r="J163" s="16"/>
      <c r="K163" s="15"/>
      <c r="L163" s="16"/>
      <c r="M163" s="15"/>
      <c r="N163" s="15"/>
      <c r="O163" s="15"/>
      <c r="P163" s="15"/>
      <c r="Q163" s="15"/>
    </row>
    <row r="164" spans="10:17" x14ac:dyDescent="0.25">
      <c r="J164" s="16"/>
      <c r="K164" s="15"/>
      <c r="L164" s="16"/>
      <c r="M164" s="15"/>
      <c r="N164" s="15"/>
      <c r="O164" s="15"/>
      <c r="P164" s="15"/>
      <c r="Q164" s="15"/>
    </row>
    <row r="165" spans="10:17" x14ac:dyDescent="0.25">
      <c r="J165" s="16"/>
      <c r="K165" s="15"/>
      <c r="L165" s="16"/>
      <c r="M165" s="15"/>
      <c r="N165" s="15"/>
      <c r="O165" s="15"/>
      <c r="P165" s="15"/>
      <c r="Q165" s="15"/>
    </row>
    <row r="166" spans="10:17" x14ac:dyDescent="0.25">
      <c r="J166" s="16"/>
      <c r="K166" s="15"/>
      <c r="L166" s="16"/>
      <c r="M166" s="15"/>
      <c r="N166" s="15"/>
      <c r="O166" s="15"/>
      <c r="P166" s="15"/>
      <c r="Q166" s="15"/>
    </row>
    <row r="167" spans="10:17" x14ac:dyDescent="0.25">
      <c r="J167" s="16"/>
      <c r="K167" s="15"/>
      <c r="L167" s="16"/>
      <c r="M167" s="15"/>
      <c r="N167" s="15"/>
      <c r="O167" s="15"/>
      <c r="P167" s="15"/>
      <c r="Q167" s="15"/>
    </row>
    <row r="168" spans="10:17" x14ac:dyDescent="0.25">
      <c r="J168" s="16"/>
      <c r="K168" s="15"/>
      <c r="L168" s="16"/>
      <c r="M168" s="15"/>
      <c r="N168" s="15"/>
      <c r="O168" s="15"/>
      <c r="P168" s="15"/>
      <c r="Q168" s="15"/>
    </row>
    <row r="169" spans="10:17" x14ac:dyDescent="0.25">
      <c r="J169" s="16"/>
      <c r="K169" s="15"/>
      <c r="L169" s="16"/>
      <c r="M169" s="15"/>
      <c r="N169" s="15"/>
      <c r="O169" s="15"/>
      <c r="P169" s="15"/>
      <c r="Q169" s="15"/>
    </row>
    <row r="170" spans="10:17" x14ac:dyDescent="0.25">
      <c r="J170" s="16"/>
      <c r="K170" s="15"/>
      <c r="L170" s="16"/>
      <c r="M170" s="15"/>
      <c r="N170" s="15"/>
      <c r="O170" s="15"/>
      <c r="P170" s="15"/>
      <c r="Q170" s="15"/>
    </row>
    <row r="171" spans="10:17" x14ac:dyDescent="0.25">
      <c r="J171" s="16"/>
      <c r="K171" s="15"/>
      <c r="L171" s="16"/>
      <c r="M171" s="15"/>
      <c r="N171" s="15"/>
      <c r="O171" s="15"/>
      <c r="P171" s="15"/>
      <c r="Q171" s="15"/>
    </row>
    <row r="172" spans="10:17" x14ac:dyDescent="0.25">
      <c r="J172" s="16"/>
      <c r="K172" s="15"/>
      <c r="L172" s="16"/>
      <c r="M172" s="15"/>
      <c r="N172" s="15"/>
      <c r="O172" s="15"/>
      <c r="P172" s="15"/>
      <c r="Q172" s="15"/>
    </row>
    <row r="173" spans="10:17" x14ac:dyDescent="0.25">
      <c r="J173" s="16"/>
      <c r="K173" s="15"/>
      <c r="L173" s="16"/>
      <c r="M173" s="15"/>
      <c r="N173" s="15"/>
      <c r="O173" s="15"/>
      <c r="P173" s="15"/>
      <c r="Q173" s="15"/>
    </row>
    <row r="174" spans="10:17" x14ac:dyDescent="0.25">
      <c r="J174" s="16"/>
      <c r="K174" s="15"/>
      <c r="L174" s="16"/>
      <c r="M174" s="15"/>
      <c r="N174" s="15"/>
      <c r="O174" s="15"/>
      <c r="P174" s="15"/>
      <c r="Q174" s="15"/>
    </row>
    <row r="175" spans="10:17" x14ac:dyDescent="0.25">
      <c r="J175" s="16"/>
      <c r="K175" s="15"/>
      <c r="L175" s="16"/>
      <c r="M175" s="15"/>
      <c r="N175" s="15"/>
      <c r="O175" s="15"/>
      <c r="P175" s="15"/>
      <c r="Q175" s="15"/>
    </row>
    <row r="176" spans="10:17" x14ac:dyDescent="0.25">
      <c r="J176" s="16"/>
      <c r="K176" s="15"/>
      <c r="L176" s="16"/>
      <c r="M176" s="15"/>
      <c r="N176" s="15"/>
      <c r="O176" s="15"/>
      <c r="P176" s="15"/>
      <c r="Q176" s="15"/>
    </row>
    <row r="177" spans="6:17" x14ac:dyDescent="0.25">
      <c r="J177" s="16"/>
      <c r="K177" s="15"/>
      <c r="L177" s="16"/>
      <c r="M177" s="15"/>
      <c r="N177" s="15"/>
      <c r="O177" s="15"/>
      <c r="P177" s="15"/>
      <c r="Q177" s="15"/>
    </row>
    <row r="178" spans="6:17" x14ac:dyDescent="0.25">
      <c r="J178" s="16"/>
      <c r="K178" s="15"/>
      <c r="L178" s="16"/>
      <c r="M178" s="15"/>
      <c r="N178" s="15"/>
      <c r="O178" s="15"/>
      <c r="P178" s="15"/>
      <c r="Q178" s="15"/>
    </row>
    <row r="179" spans="6:17" x14ac:dyDescent="0.25">
      <c r="J179" s="16"/>
      <c r="K179" s="15"/>
      <c r="L179" s="16"/>
      <c r="M179" s="15"/>
      <c r="N179" s="15"/>
      <c r="O179" s="15"/>
      <c r="P179" s="15"/>
      <c r="Q179" s="15"/>
    </row>
    <row r="180" spans="6:17" x14ac:dyDescent="0.25">
      <c r="J180" s="16"/>
      <c r="K180" s="15"/>
      <c r="L180" s="16"/>
      <c r="M180" s="15"/>
      <c r="N180" s="15"/>
      <c r="O180" s="15"/>
      <c r="P180" s="15"/>
      <c r="Q180" s="15"/>
    </row>
    <row r="181" spans="6:17" x14ac:dyDescent="0.25">
      <c r="J181" s="16"/>
      <c r="K181" s="15"/>
      <c r="L181" s="16"/>
      <c r="M181" s="15"/>
      <c r="N181" s="15"/>
      <c r="O181" s="15"/>
      <c r="P181" s="15"/>
      <c r="Q181" s="15"/>
    </row>
    <row r="182" spans="6:17" x14ac:dyDescent="0.25">
      <c r="J182" s="16"/>
      <c r="K182" s="15"/>
      <c r="L182" s="16"/>
      <c r="M182" s="15"/>
      <c r="N182" s="15"/>
      <c r="O182" s="15"/>
      <c r="P182" s="15"/>
      <c r="Q182" s="15"/>
    </row>
    <row r="183" spans="6:17" x14ac:dyDescent="0.25">
      <c r="J183" s="16"/>
      <c r="K183" s="15"/>
      <c r="L183" s="16"/>
      <c r="M183" s="15"/>
      <c r="N183" s="15"/>
      <c r="O183" s="15"/>
      <c r="P183" s="15"/>
      <c r="Q183" s="15"/>
    </row>
    <row r="184" spans="6:17" x14ac:dyDescent="0.25">
      <c r="J184" s="16"/>
      <c r="K184" s="15"/>
      <c r="L184" s="15"/>
      <c r="M184" s="15"/>
      <c r="N184" s="15"/>
      <c r="O184" s="15"/>
      <c r="P184" s="15"/>
      <c r="Q184" s="15"/>
    </row>
    <row r="185" spans="6:17" x14ac:dyDescent="0.25">
      <c r="J185" s="16"/>
      <c r="K185" s="15"/>
      <c r="L185" s="15"/>
      <c r="M185" s="15"/>
      <c r="N185" s="15"/>
      <c r="O185" s="15"/>
      <c r="P185" s="15"/>
      <c r="Q185" s="15"/>
    </row>
    <row r="186" spans="6:17" x14ac:dyDescent="0.25">
      <c r="J186" s="16"/>
      <c r="K186" s="15"/>
      <c r="L186" s="15"/>
      <c r="M186" s="15"/>
      <c r="N186" s="15"/>
      <c r="O186" s="15"/>
      <c r="P186" s="15"/>
      <c r="Q186" s="15"/>
    </row>
    <row r="187" spans="6:17" x14ac:dyDescent="0.25">
      <c r="J187" s="16"/>
      <c r="K187" s="15"/>
      <c r="L187" s="15"/>
      <c r="M187" s="15"/>
      <c r="N187" s="15"/>
      <c r="O187" s="15"/>
      <c r="P187" s="15"/>
      <c r="Q187" s="15"/>
    </row>
    <row r="188" spans="6:17" x14ac:dyDescent="0.25">
      <c r="F188" s="15"/>
      <c r="I188" s="15"/>
      <c r="J188" s="16"/>
      <c r="K188" s="15"/>
      <c r="L188" s="15"/>
      <c r="M188" s="15"/>
      <c r="N188" s="15"/>
      <c r="O188" s="15"/>
      <c r="P188" s="15"/>
      <c r="Q188" s="15"/>
    </row>
    <row r="189" spans="6:17" x14ac:dyDescent="0.25">
      <c r="F189" s="15"/>
      <c r="I189" s="15"/>
      <c r="J189" s="16"/>
      <c r="K189" s="15"/>
      <c r="L189" s="15"/>
      <c r="M189" s="15"/>
      <c r="N189" s="15"/>
      <c r="O189" s="15"/>
      <c r="P189" s="15"/>
      <c r="Q189" s="15"/>
    </row>
    <row r="190" spans="6:17" x14ac:dyDescent="0.25">
      <c r="F190" s="15"/>
      <c r="I190" s="15"/>
      <c r="J190" s="16"/>
      <c r="K190" s="15"/>
      <c r="L190" s="15"/>
      <c r="M190" s="15"/>
      <c r="N190" s="15"/>
      <c r="O190" s="15"/>
      <c r="P190" s="15"/>
      <c r="Q190" s="15"/>
    </row>
    <row r="191" spans="6:17" x14ac:dyDescent="0.25">
      <c r="F191" s="15"/>
      <c r="I191" s="15"/>
      <c r="J191" s="16"/>
      <c r="K191" s="15"/>
      <c r="L191" s="15"/>
      <c r="M191" s="15"/>
      <c r="N191" s="15"/>
      <c r="O191" s="15"/>
      <c r="P191" s="15"/>
      <c r="Q191" s="15"/>
    </row>
    <row r="192" spans="6:17" x14ac:dyDescent="0.25">
      <c r="F192" s="15"/>
      <c r="I192" s="15"/>
      <c r="J192" s="16"/>
      <c r="K192" s="15"/>
      <c r="L192" s="15"/>
      <c r="M192" s="15"/>
      <c r="N192" s="15"/>
      <c r="O192" s="15"/>
      <c r="P192" s="15"/>
      <c r="Q192" s="15"/>
    </row>
    <row r="193" spans="6:17" x14ac:dyDescent="0.25">
      <c r="F193" s="15"/>
      <c r="I193" s="15"/>
      <c r="J193" s="16"/>
      <c r="K193" s="15"/>
      <c r="L193" s="15"/>
      <c r="M193" s="15"/>
      <c r="N193" s="15"/>
      <c r="O193" s="15"/>
      <c r="P193" s="15"/>
      <c r="Q193" s="15"/>
    </row>
    <row r="194" spans="6:17" x14ac:dyDescent="0.25">
      <c r="F194" s="15"/>
      <c r="I194" s="15"/>
      <c r="J194" s="16"/>
      <c r="K194" s="15"/>
      <c r="L194" s="15"/>
      <c r="M194" s="15"/>
      <c r="N194" s="15"/>
      <c r="O194" s="15"/>
      <c r="P194" s="15"/>
      <c r="Q194" s="15"/>
    </row>
    <row r="195" spans="6:17" x14ac:dyDescent="0.25">
      <c r="F195" s="15"/>
      <c r="I195" s="15"/>
      <c r="J195" s="16"/>
      <c r="K195" s="15"/>
      <c r="L195" s="15"/>
      <c r="M195" s="15"/>
      <c r="N195" s="15"/>
      <c r="O195" s="15"/>
      <c r="P195" s="15"/>
      <c r="Q195" s="15"/>
    </row>
    <row r="196" spans="6:17" x14ac:dyDescent="0.25">
      <c r="J196" s="16"/>
      <c r="K196" s="15"/>
      <c r="L196" s="15"/>
      <c r="M196" s="15"/>
      <c r="N196" s="15"/>
      <c r="O196" s="15"/>
      <c r="P196" s="15"/>
      <c r="Q196" s="15"/>
    </row>
    <row r="197" spans="6:17" x14ac:dyDescent="0.25">
      <c r="J197" s="15"/>
      <c r="K197" s="15"/>
      <c r="L197" s="15"/>
      <c r="M197" s="15"/>
      <c r="N197" s="15"/>
      <c r="O197" s="15"/>
      <c r="P197" s="15"/>
      <c r="Q197" s="15"/>
    </row>
    <row r="198" spans="6:17" x14ac:dyDescent="0.25">
      <c r="J198" s="15"/>
      <c r="K198" s="15"/>
      <c r="L198" s="15"/>
      <c r="M198" s="15"/>
      <c r="N198" s="15"/>
      <c r="O198" s="15"/>
      <c r="P198" s="15"/>
      <c r="Q198" s="15"/>
    </row>
    <row r="199" spans="6:17" x14ac:dyDescent="0.25">
      <c r="J199" s="15"/>
      <c r="K199" s="15"/>
      <c r="L199" s="15"/>
      <c r="M199" s="15"/>
      <c r="N199" s="15"/>
      <c r="O199" s="15"/>
      <c r="P199" s="15"/>
      <c r="Q199" s="15"/>
    </row>
    <row r="200" spans="6:17" x14ac:dyDescent="0.25">
      <c r="L200" s="15"/>
      <c r="M200" s="15"/>
      <c r="N200" s="15"/>
      <c r="O200" s="15"/>
      <c r="P200" s="15"/>
      <c r="Q200" s="15"/>
    </row>
    <row r="201" spans="6:17" x14ac:dyDescent="0.25">
      <c r="L201" s="15"/>
      <c r="M201" s="15"/>
      <c r="N201" s="15"/>
      <c r="O201" s="15"/>
      <c r="P201" s="15"/>
      <c r="Q201" s="15"/>
    </row>
    <row r="202" spans="6:17" x14ac:dyDescent="0.25">
      <c r="L202" s="15"/>
      <c r="M202" s="15"/>
      <c r="N202" s="15"/>
      <c r="O202" s="15"/>
      <c r="P202" s="15"/>
      <c r="Q202" s="15"/>
    </row>
    <row r="203" spans="6:17" x14ac:dyDescent="0.25">
      <c r="L203" s="15"/>
      <c r="M203" s="15"/>
      <c r="N203" s="15"/>
      <c r="O203" s="15"/>
      <c r="P203" s="15"/>
      <c r="Q203" s="15"/>
    </row>
    <row r="204" spans="6:17" x14ac:dyDescent="0.25">
      <c r="L204" s="15"/>
      <c r="M204" s="15"/>
      <c r="N204" s="15"/>
      <c r="O204" s="15"/>
      <c r="P204" s="15"/>
      <c r="Q204" s="15"/>
    </row>
    <row r="205" spans="6:17" x14ac:dyDescent="0.25">
      <c r="L205" s="15"/>
      <c r="M205" s="15"/>
      <c r="N205" s="15"/>
      <c r="O205" s="15"/>
      <c r="P205" s="15"/>
      <c r="Q205" s="15"/>
    </row>
    <row r="206" spans="6:17" x14ac:dyDescent="0.25">
      <c r="L206" s="15"/>
      <c r="M206" s="15"/>
      <c r="N206" s="15"/>
      <c r="O206" s="15"/>
      <c r="P206" s="15"/>
      <c r="Q206" s="15"/>
    </row>
    <row r="207" spans="6:17" x14ac:dyDescent="0.25">
      <c r="L207" s="15"/>
      <c r="M207" s="15"/>
      <c r="N207" s="15"/>
      <c r="O207" s="15"/>
      <c r="P207" s="15"/>
      <c r="Q207" s="15"/>
    </row>
    <row r="208" spans="6:17" x14ac:dyDescent="0.25">
      <c r="M208" s="15"/>
      <c r="N208" s="15"/>
      <c r="O208" s="15"/>
      <c r="P208" s="15"/>
      <c r="Q208" s="15"/>
    </row>
    <row r="209" spans="13:17" x14ac:dyDescent="0.25">
      <c r="M209" s="15"/>
      <c r="N209" s="15"/>
      <c r="O209" s="15"/>
      <c r="P209" s="15"/>
      <c r="Q209" s="15"/>
    </row>
    <row r="210" spans="13:17" x14ac:dyDescent="0.25">
      <c r="M210" s="15"/>
      <c r="N210" s="15"/>
      <c r="O210" s="15"/>
      <c r="P210" s="15"/>
      <c r="Q210" s="15"/>
    </row>
    <row r="211" spans="13:17" x14ac:dyDescent="0.25">
      <c r="M211" s="15"/>
      <c r="N211" s="15"/>
      <c r="O211" s="15"/>
      <c r="P211" s="15"/>
      <c r="Q211" s="15"/>
    </row>
    <row r="212" spans="13:17" x14ac:dyDescent="0.25">
      <c r="M212" s="15"/>
      <c r="N212" s="15"/>
      <c r="O212" s="15"/>
      <c r="P212" s="15"/>
      <c r="Q212" s="15"/>
    </row>
    <row r="213" spans="13:17" x14ac:dyDescent="0.25">
      <c r="M213" s="15"/>
      <c r="N213" s="15"/>
      <c r="O213" s="15"/>
      <c r="P213" s="15"/>
      <c r="Q213" s="15"/>
    </row>
    <row r="214" spans="13:17" x14ac:dyDescent="0.25">
      <c r="M214" s="15"/>
      <c r="N214" s="15"/>
      <c r="O214" s="15"/>
      <c r="P214" s="15"/>
      <c r="Q214" s="15"/>
    </row>
    <row r="215" spans="13:17" x14ac:dyDescent="0.25">
      <c r="M215" s="15"/>
      <c r="N215" s="15"/>
      <c r="O215" s="15"/>
      <c r="P215" s="15"/>
      <c r="Q215" s="15"/>
    </row>
    <row r="216" spans="13:17" x14ac:dyDescent="0.25">
      <c r="M216" s="15"/>
      <c r="N216" s="15"/>
      <c r="O216" s="15"/>
      <c r="P216" s="15"/>
      <c r="Q216" s="15"/>
    </row>
    <row r="217" spans="13:17" x14ac:dyDescent="0.25">
      <c r="M217" s="15"/>
      <c r="N217" s="15"/>
      <c r="O217" s="15"/>
      <c r="P217" s="15"/>
      <c r="Q217" s="15"/>
    </row>
    <row r="218" spans="13:17" x14ac:dyDescent="0.25">
      <c r="M218" s="15"/>
      <c r="N218" s="15"/>
      <c r="O218" s="15"/>
      <c r="P218" s="15"/>
      <c r="Q218" s="15"/>
    </row>
    <row r="219" spans="13:17" x14ac:dyDescent="0.25">
      <c r="M219" s="15"/>
      <c r="N219" s="15"/>
      <c r="O219" s="15"/>
      <c r="P219" s="15"/>
      <c r="Q219" s="15"/>
    </row>
    <row r="220" spans="13:17" x14ac:dyDescent="0.25">
      <c r="M220" s="15"/>
      <c r="N220" s="15"/>
      <c r="O220" s="15"/>
      <c r="P220" s="15"/>
      <c r="Q220" s="15"/>
    </row>
    <row r="221" spans="13:17" x14ac:dyDescent="0.25">
      <c r="M221" s="15"/>
      <c r="N221" s="15"/>
      <c r="O221" s="15"/>
      <c r="P221" s="15"/>
      <c r="Q221" s="15"/>
    </row>
    <row r="222" spans="13:17" x14ac:dyDescent="0.25">
      <c r="M222" s="15"/>
      <c r="N222" s="15"/>
      <c r="O222" s="15"/>
      <c r="P222" s="15"/>
      <c r="Q222" s="15"/>
    </row>
    <row r="223" spans="13:17" x14ac:dyDescent="0.25">
      <c r="M223" s="15"/>
      <c r="N223" s="15"/>
      <c r="O223" s="15"/>
      <c r="P223" s="15"/>
      <c r="Q223" s="15"/>
    </row>
    <row r="224" spans="13:17" x14ac:dyDescent="0.25">
      <c r="M224" s="15"/>
      <c r="N224" s="15"/>
      <c r="O224" s="15"/>
      <c r="P224" s="15"/>
      <c r="Q224" s="15"/>
    </row>
    <row r="225" spans="13:17" x14ac:dyDescent="0.25">
      <c r="M225" s="15"/>
      <c r="N225" s="15"/>
      <c r="O225" s="15"/>
      <c r="P225" s="15"/>
      <c r="Q225" s="15"/>
    </row>
    <row r="226" spans="13:17" x14ac:dyDescent="0.25">
      <c r="M226" s="15"/>
      <c r="N226" s="15"/>
      <c r="O226" s="15"/>
      <c r="P226" s="15"/>
      <c r="Q226" s="15"/>
    </row>
    <row r="227" spans="13:17" x14ac:dyDescent="0.25">
      <c r="M227" s="15"/>
      <c r="N227" s="15"/>
      <c r="O227" s="15"/>
      <c r="P227" s="15"/>
      <c r="Q227" s="15"/>
    </row>
    <row r="228" spans="13:17" x14ac:dyDescent="0.25">
      <c r="M228" s="15"/>
      <c r="N228" s="15"/>
      <c r="O228" s="15"/>
      <c r="P228" s="15"/>
      <c r="Q228" s="15"/>
    </row>
    <row r="229" spans="13:17" x14ac:dyDescent="0.25">
      <c r="M229" s="15"/>
      <c r="N229" s="15"/>
      <c r="O229" s="15"/>
      <c r="P229" s="15"/>
      <c r="Q229" s="15"/>
    </row>
    <row r="230" spans="13:17" x14ac:dyDescent="0.25">
      <c r="M230" s="15"/>
      <c r="N230" s="15"/>
      <c r="O230" s="15"/>
      <c r="P230" s="15"/>
      <c r="Q230" s="15"/>
    </row>
    <row r="231" spans="13:17" x14ac:dyDescent="0.25">
      <c r="M231" s="15"/>
      <c r="N231" s="15"/>
      <c r="O231" s="15"/>
      <c r="P231" s="15"/>
      <c r="Q231" s="15"/>
    </row>
    <row r="232" spans="13:17" x14ac:dyDescent="0.25">
      <c r="M232" s="15"/>
      <c r="N232" s="15"/>
      <c r="O232" s="15"/>
      <c r="P232" s="15"/>
      <c r="Q232" s="15"/>
    </row>
    <row r="233" spans="13:17" x14ac:dyDescent="0.25">
      <c r="M233" s="15"/>
      <c r="N233" s="15"/>
      <c r="O233" s="15"/>
      <c r="P233" s="15"/>
      <c r="Q233" s="15"/>
    </row>
    <row r="234" spans="13:17" x14ac:dyDescent="0.25">
      <c r="M234" s="15"/>
      <c r="N234" s="15"/>
      <c r="O234" s="15"/>
      <c r="P234" s="15"/>
      <c r="Q234" s="15"/>
    </row>
    <row r="235" spans="13:17" x14ac:dyDescent="0.25">
      <c r="M235" s="15"/>
      <c r="N235" s="15"/>
      <c r="O235" s="15"/>
      <c r="P235" s="15"/>
      <c r="Q235" s="15"/>
    </row>
    <row r="236" spans="13:17" x14ac:dyDescent="0.25">
      <c r="M236" s="15"/>
      <c r="N236" s="15"/>
      <c r="O236" s="15"/>
      <c r="P236" s="15"/>
      <c r="Q236" s="15"/>
    </row>
    <row r="237" spans="13:17" x14ac:dyDescent="0.25">
      <c r="M237" s="15"/>
      <c r="N237" s="15"/>
      <c r="O237" s="15"/>
      <c r="P237" s="15"/>
      <c r="Q237" s="15"/>
    </row>
    <row r="238" spans="13:17" x14ac:dyDescent="0.25">
      <c r="M238" s="15"/>
      <c r="N238" s="15"/>
      <c r="O238" s="15"/>
      <c r="P238" s="15"/>
      <c r="Q238" s="15"/>
    </row>
    <row r="239" spans="13:17" x14ac:dyDescent="0.25">
      <c r="M239" s="15"/>
      <c r="N239" s="15"/>
      <c r="O239" s="15"/>
      <c r="P239" s="15"/>
      <c r="Q239" s="15"/>
    </row>
    <row r="240" spans="13:17" x14ac:dyDescent="0.25">
      <c r="M240" s="15"/>
      <c r="N240" s="15"/>
      <c r="O240" s="15"/>
      <c r="P240" s="15"/>
      <c r="Q240" s="15"/>
    </row>
    <row r="241" spans="13:17" x14ac:dyDescent="0.25">
      <c r="M241" s="15"/>
      <c r="N241" s="15"/>
      <c r="O241" s="15"/>
      <c r="P241" s="15"/>
      <c r="Q241" s="15"/>
    </row>
    <row r="242" spans="13:17" x14ac:dyDescent="0.25">
      <c r="M242" s="15"/>
      <c r="N242" s="15"/>
      <c r="O242" s="15"/>
      <c r="P242" s="15"/>
      <c r="Q242" s="15"/>
    </row>
    <row r="243" spans="13:17" x14ac:dyDescent="0.25">
      <c r="M243" s="15"/>
      <c r="N243" s="15"/>
      <c r="O243" s="15"/>
      <c r="P243" s="15"/>
      <c r="Q243" s="15"/>
    </row>
    <row r="244" spans="13:17" x14ac:dyDescent="0.25">
      <c r="M244" s="15"/>
      <c r="N244" s="15"/>
      <c r="O244" s="15"/>
      <c r="P244" s="15"/>
      <c r="Q244" s="15"/>
    </row>
    <row r="245" spans="13:17" x14ac:dyDescent="0.25">
      <c r="M245" s="15"/>
      <c r="N245" s="15"/>
      <c r="O245" s="15"/>
      <c r="P245" s="15"/>
      <c r="Q245" s="15"/>
    </row>
    <row r="246" spans="13:17" x14ac:dyDescent="0.25">
      <c r="M246" s="15"/>
      <c r="N246" s="15"/>
      <c r="O246" s="15"/>
      <c r="P246" s="15"/>
      <c r="Q246" s="15"/>
    </row>
    <row r="247" spans="13:17" x14ac:dyDescent="0.25">
      <c r="M247" s="15"/>
      <c r="N247" s="15"/>
      <c r="O247" s="15"/>
      <c r="P247" s="15"/>
      <c r="Q247" s="15"/>
    </row>
    <row r="248" spans="13:17" x14ac:dyDescent="0.25">
      <c r="M248" s="15"/>
      <c r="N248" s="15"/>
      <c r="O248" s="15"/>
      <c r="P248" s="15"/>
      <c r="Q248" s="15"/>
    </row>
    <row r="249" spans="13:17" x14ac:dyDescent="0.25">
      <c r="M249" s="15"/>
      <c r="N249" s="15"/>
      <c r="O249" s="15"/>
      <c r="P249" s="15"/>
      <c r="Q249" s="15"/>
    </row>
    <row r="250" spans="13:17" x14ac:dyDescent="0.25">
      <c r="M250" s="15"/>
      <c r="N250" s="15"/>
      <c r="O250" s="15"/>
      <c r="P250" s="15"/>
      <c r="Q250" s="15"/>
    </row>
    <row r="251" spans="13:17" x14ac:dyDescent="0.25">
      <c r="M251" s="15"/>
      <c r="N251" s="15"/>
      <c r="O251" s="15"/>
      <c r="P251" s="15"/>
      <c r="Q251" s="15"/>
    </row>
    <row r="252" spans="13:17" x14ac:dyDescent="0.25">
      <c r="M252" s="15"/>
      <c r="N252" s="15"/>
      <c r="O252" s="15"/>
      <c r="P252" s="15"/>
      <c r="Q252" s="15"/>
    </row>
    <row r="253" spans="13:17" x14ac:dyDescent="0.25">
      <c r="M253" s="15"/>
      <c r="N253" s="15"/>
      <c r="O253" s="15"/>
      <c r="P253" s="15"/>
      <c r="Q253" s="15"/>
    </row>
    <row r="254" spans="13:17" x14ac:dyDescent="0.25">
      <c r="M254" s="15"/>
      <c r="N254" s="15"/>
      <c r="O254" s="15"/>
      <c r="P254" s="15"/>
      <c r="Q254" s="15"/>
    </row>
    <row r="255" spans="13:17" x14ac:dyDescent="0.25">
      <c r="M255" s="15"/>
      <c r="N255" s="15"/>
      <c r="O255" s="15"/>
      <c r="P255" s="15"/>
      <c r="Q255" s="15"/>
    </row>
    <row r="256" spans="13:17" x14ac:dyDescent="0.25">
      <c r="M256" s="15"/>
      <c r="N256" s="15"/>
      <c r="O256" s="15"/>
      <c r="P256" s="15"/>
      <c r="Q256" s="15"/>
    </row>
    <row r="257" spans="13:17" x14ac:dyDescent="0.25">
      <c r="M257" s="15"/>
      <c r="N257" s="15"/>
      <c r="O257" s="15"/>
      <c r="P257" s="15"/>
      <c r="Q257" s="15"/>
    </row>
    <row r="258" spans="13:17" x14ac:dyDescent="0.25">
      <c r="M258" s="15"/>
      <c r="N258" s="15"/>
      <c r="O258" s="15"/>
      <c r="P258" s="15"/>
      <c r="Q258" s="15"/>
    </row>
    <row r="259" spans="13:17" x14ac:dyDescent="0.25">
      <c r="M259" s="15"/>
      <c r="N259" s="15"/>
      <c r="O259" s="15"/>
      <c r="P259" s="15"/>
      <c r="Q259" s="15"/>
    </row>
    <row r="260" spans="13:17" x14ac:dyDescent="0.25">
      <c r="M260" s="15"/>
      <c r="N260" s="15"/>
      <c r="O260" s="15"/>
      <c r="P260" s="15"/>
      <c r="Q260" s="15"/>
    </row>
    <row r="261" spans="13:17" x14ac:dyDescent="0.25">
      <c r="M261" s="15"/>
      <c r="N261" s="15"/>
      <c r="O261" s="15"/>
      <c r="P261" s="15"/>
      <c r="Q261" s="15"/>
    </row>
    <row r="262" spans="13:17" x14ac:dyDescent="0.25">
      <c r="M262" s="15"/>
      <c r="N262" s="15"/>
      <c r="O262" s="15"/>
      <c r="P262" s="15"/>
      <c r="Q262" s="15"/>
    </row>
    <row r="263" spans="13:17" x14ac:dyDescent="0.25">
      <c r="M263" s="15"/>
      <c r="N263" s="15"/>
      <c r="O263" s="15"/>
      <c r="P263" s="15"/>
      <c r="Q263" s="15"/>
    </row>
    <row r="264" spans="13:17" x14ac:dyDescent="0.25">
      <c r="M264" s="15"/>
      <c r="N264" s="15"/>
      <c r="O264" s="15"/>
      <c r="P264" s="15"/>
      <c r="Q264" s="15"/>
    </row>
    <row r="265" spans="13:17" x14ac:dyDescent="0.25">
      <c r="M265" s="15"/>
      <c r="N265" s="15"/>
      <c r="O265" s="15"/>
      <c r="P265" s="15"/>
      <c r="Q265" s="15"/>
    </row>
    <row r="266" spans="13:17" x14ac:dyDescent="0.25">
      <c r="M266" s="15"/>
      <c r="N266" s="15"/>
      <c r="O266" s="15"/>
      <c r="P266" s="15"/>
      <c r="Q266" s="15"/>
    </row>
    <row r="267" spans="13:17" x14ac:dyDescent="0.25">
      <c r="M267" s="15"/>
      <c r="N267" s="15"/>
      <c r="O267" s="15"/>
      <c r="P267" s="15"/>
      <c r="Q267" s="15"/>
    </row>
    <row r="268" spans="13:17" x14ac:dyDescent="0.25">
      <c r="M268" s="15"/>
      <c r="N268" s="15"/>
      <c r="O268" s="15"/>
      <c r="P268" s="15"/>
      <c r="Q268" s="15"/>
    </row>
    <row r="269" spans="13:17" x14ac:dyDescent="0.25">
      <c r="M269" s="15"/>
      <c r="N269" s="15"/>
      <c r="O269" s="15"/>
      <c r="P269" s="15"/>
    </row>
    <row r="270" spans="13:17" x14ac:dyDescent="0.25">
      <c r="M270" s="15"/>
      <c r="N270" s="15"/>
      <c r="O270" s="15"/>
      <c r="P270" s="15"/>
    </row>
    <row r="271" spans="13:17" x14ac:dyDescent="0.25">
      <c r="M271" s="15"/>
      <c r="N271" s="15"/>
      <c r="O271" s="15"/>
      <c r="P271" s="15"/>
    </row>
    <row r="272" spans="13:17" x14ac:dyDescent="0.25">
      <c r="M272" s="15"/>
    </row>
  </sheetData>
  <sortState ref="B7:S268">
    <sortCondition descending="1" ref="Q19"/>
  </sortState>
  <mergeCells count="8">
    <mergeCell ref="I4:J4"/>
    <mergeCell ref="K4:L4"/>
    <mergeCell ref="C2:L3"/>
    <mergeCell ref="B29:D29"/>
    <mergeCell ref="G4:H4"/>
    <mergeCell ref="E4:F4"/>
    <mergeCell ref="C4:D4"/>
    <mergeCell ref="B2:B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5"/>
  <sheetViews>
    <sheetView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E14" sqref="E14"/>
    </sheetView>
  </sheetViews>
  <sheetFormatPr defaultRowHeight="15" x14ac:dyDescent="0.25"/>
  <cols>
    <col min="1" max="1" width="4.140625" customWidth="1"/>
    <col min="2" max="2" width="34.7109375" customWidth="1"/>
    <col min="3" max="3" width="13.28515625" customWidth="1"/>
    <col min="4" max="4" width="11.28515625" customWidth="1"/>
    <col min="5" max="5" width="14.5703125" customWidth="1"/>
    <col min="6" max="6" width="12.140625" customWidth="1"/>
  </cols>
  <sheetData>
    <row r="2" spans="2:17" ht="18.75" customHeight="1" x14ac:dyDescent="0.25">
      <c r="B2" s="37" t="s">
        <v>108</v>
      </c>
      <c r="C2" s="40">
        <v>2019</v>
      </c>
      <c r="D2" s="49"/>
      <c r="E2" s="49"/>
      <c r="F2" s="49"/>
      <c r="G2" s="42"/>
      <c r="H2" s="15"/>
      <c r="I2" s="28"/>
      <c r="J2" s="28"/>
      <c r="K2" s="28"/>
      <c r="L2" s="28"/>
    </row>
    <row r="3" spans="2:17" x14ac:dyDescent="0.25">
      <c r="B3" s="38"/>
      <c r="C3" s="50"/>
      <c r="D3" s="51"/>
      <c r="E3" s="51"/>
      <c r="F3" s="51"/>
      <c r="G3" s="42"/>
      <c r="H3" s="15"/>
      <c r="I3" s="28"/>
      <c r="J3" s="28"/>
      <c r="K3" s="28"/>
      <c r="L3" s="28"/>
    </row>
    <row r="4" spans="2:17" x14ac:dyDescent="0.25">
      <c r="B4" s="38"/>
      <c r="C4" s="17" t="s">
        <v>0</v>
      </c>
      <c r="D4" s="20" t="s">
        <v>116</v>
      </c>
      <c r="E4" s="26" t="s">
        <v>123</v>
      </c>
      <c r="F4" s="27" t="s">
        <v>125</v>
      </c>
      <c r="G4" s="27" t="s">
        <v>124</v>
      </c>
      <c r="H4" s="15"/>
      <c r="I4" s="15"/>
    </row>
    <row r="5" spans="2:17" x14ac:dyDescent="0.25">
      <c r="B5" s="2" t="s">
        <v>61</v>
      </c>
      <c r="C5" s="3">
        <v>1648374</v>
      </c>
      <c r="D5" s="3">
        <v>2140856</v>
      </c>
      <c r="E5" s="3">
        <v>3127590</v>
      </c>
      <c r="F5" s="3">
        <v>2396870</v>
      </c>
      <c r="G5" s="3">
        <f>C5+D5+E5+F5</f>
        <v>9313690</v>
      </c>
      <c r="H5" s="15"/>
      <c r="I5" s="15"/>
    </row>
    <row r="6" spans="2:17" x14ac:dyDescent="0.25">
      <c r="B6" s="2" t="s">
        <v>62</v>
      </c>
      <c r="C6" s="18">
        <v>3.4</v>
      </c>
      <c r="D6" s="18">
        <v>3.82</v>
      </c>
      <c r="E6" s="18">
        <v>4.5</v>
      </c>
      <c r="F6" s="3">
        <v>4</v>
      </c>
      <c r="G6" s="3">
        <v>4</v>
      </c>
      <c r="H6" s="15"/>
      <c r="I6" s="15"/>
    </row>
    <row r="7" spans="2:17" x14ac:dyDescent="0.25">
      <c r="F7" s="15"/>
      <c r="G7" s="15"/>
      <c r="H7" s="15"/>
      <c r="I7" s="15"/>
      <c r="J7" s="15"/>
    </row>
    <row r="8" spans="2:17" x14ac:dyDescent="0.25">
      <c r="B8" s="34" t="s">
        <v>115</v>
      </c>
      <c r="C8" s="36"/>
      <c r="D8" s="15"/>
      <c r="F8" s="15"/>
      <c r="G8" s="15"/>
      <c r="H8" s="15"/>
      <c r="I8" s="15"/>
      <c r="J8" s="15"/>
    </row>
    <row r="9" spans="2:17" x14ac:dyDescent="0.25">
      <c r="F9" s="15"/>
      <c r="G9" s="15"/>
      <c r="H9" s="15"/>
      <c r="I9" s="15"/>
      <c r="J9" s="15"/>
    </row>
    <row r="10" spans="2:17" x14ac:dyDescent="0.25">
      <c r="D10" s="15"/>
      <c r="E10" s="15"/>
      <c r="F10" s="15"/>
      <c r="G10" s="15"/>
      <c r="H10" s="15"/>
      <c r="I10" s="15"/>
      <c r="J10" s="15"/>
    </row>
    <row r="11" spans="2:17" x14ac:dyDescent="0.25"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2:17" x14ac:dyDescent="0.25"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2:17" x14ac:dyDescent="0.25">
      <c r="G13" s="15"/>
      <c r="H13" s="15"/>
      <c r="I13" s="15"/>
      <c r="J13" s="15"/>
      <c r="K13" s="15"/>
      <c r="L13" s="15"/>
      <c r="M13" s="15"/>
      <c r="N13" s="15"/>
      <c r="O13" s="15"/>
    </row>
    <row r="14" spans="2:17" x14ac:dyDescent="0.25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x14ac:dyDescent="0.25"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x14ac:dyDescent="0.25"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5:17" x14ac:dyDescent="0.25"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5:17" x14ac:dyDescent="0.25"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5:17" x14ac:dyDescent="0.25"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5:17" x14ac:dyDescent="0.25"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5:17" x14ac:dyDescent="0.25">
      <c r="G21" s="15"/>
      <c r="H21" s="15"/>
      <c r="I21" s="15"/>
      <c r="J21" s="15"/>
      <c r="K21" s="15"/>
      <c r="L21" s="15"/>
      <c r="M21" s="15"/>
      <c r="N21" s="15"/>
      <c r="O21" s="15"/>
    </row>
    <row r="22" spans="5:17" x14ac:dyDescent="0.25">
      <c r="G22" s="15"/>
      <c r="H22" s="15"/>
      <c r="I22" s="15"/>
      <c r="J22" s="15"/>
      <c r="K22" s="15"/>
      <c r="L22" s="15"/>
      <c r="M22" s="15"/>
      <c r="N22" s="15"/>
      <c r="O22" s="15"/>
    </row>
    <row r="23" spans="5:17" x14ac:dyDescent="0.25">
      <c r="G23" s="15"/>
      <c r="H23" s="15"/>
      <c r="I23" s="15"/>
      <c r="J23" s="15"/>
      <c r="K23" s="15"/>
      <c r="L23" s="15"/>
      <c r="M23" s="15"/>
      <c r="N23" s="15"/>
      <c r="O23" s="15"/>
    </row>
    <row r="24" spans="5:17" x14ac:dyDescent="0.25">
      <c r="G24" s="15"/>
      <c r="H24" s="15"/>
      <c r="I24" s="15"/>
      <c r="J24" s="15"/>
      <c r="K24" s="15"/>
      <c r="L24" s="15"/>
      <c r="M24" s="15"/>
      <c r="N24" s="15"/>
      <c r="O24" s="15"/>
    </row>
    <row r="25" spans="5:17" x14ac:dyDescent="0.25">
      <c r="G25" s="15"/>
      <c r="H25" s="15"/>
      <c r="I25" s="15"/>
      <c r="J25" s="15"/>
      <c r="K25" s="15"/>
      <c r="L25" s="15"/>
      <c r="M25" s="15"/>
      <c r="N25" s="15"/>
      <c r="O25" s="15"/>
    </row>
    <row r="26" spans="5:17" x14ac:dyDescent="0.25">
      <c r="G26" s="15"/>
      <c r="H26" s="15"/>
      <c r="I26" s="15"/>
      <c r="J26" s="15"/>
      <c r="K26" s="15"/>
      <c r="L26" s="15"/>
      <c r="M26" s="15"/>
      <c r="N26" s="15"/>
      <c r="O26" s="15"/>
    </row>
    <row r="27" spans="5:17" x14ac:dyDescent="0.25">
      <c r="G27" s="15"/>
      <c r="H27" s="15"/>
      <c r="I27" s="15"/>
      <c r="J27" s="15"/>
      <c r="K27" s="15"/>
      <c r="L27" s="15"/>
      <c r="M27" s="15"/>
      <c r="N27" s="15"/>
      <c r="O27" s="15"/>
    </row>
    <row r="28" spans="5:17" x14ac:dyDescent="0.25">
      <c r="G28" s="15"/>
      <c r="H28" s="15"/>
      <c r="I28" s="15"/>
      <c r="J28" s="15"/>
      <c r="K28" s="15"/>
      <c r="L28" s="15"/>
      <c r="M28" s="15"/>
      <c r="N28" s="15"/>
      <c r="O28" s="15"/>
    </row>
    <row r="29" spans="5:17" x14ac:dyDescent="0.25">
      <c r="G29" s="15"/>
      <c r="H29" s="15"/>
      <c r="I29" s="15"/>
      <c r="J29" s="15"/>
      <c r="K29" s="15"/>
      <c r="L29" s="15"/>
      <c r="M29" s="15"/>
      <c r="N29" s="15"/>
      <c r="O29" s="15"/>
    </row>
    <row r="30" spans="5:17" x14ac:dyDescent="0.25">
      <c r="G30" s="15"/>
      <c r="H30" s="15"/>
      <c r="I30" s="15"/>
      <c r="J30" s="15"/>
      <c r="K30" s="15"/>
      <c r="L30" s="15"/>
      <c r="M30" s="15"/>
      <c r="N30" s="15"/>
      <c r="O30" s="15"/>
    </row>
    <row r="31" spans="5:17" x14ac:dyDescent="0.25">
      <c r="G31" s="15"/>
      <c r="H31" s="15"/>
      <c r="I31" s="15"/>
      <c r="J31" s="15"/>
      <c r="K31" s="15"/>
      <c r="L31" s="15"/>
      <c r="M31" s="15"/>
      <c r="N31" s="15"/>
      <c r="O31" s="15"/>
    </row>
    <row r="32" spans="5:17" x14ac:dyDescent="0.25">
      <c r="G32" s="15"/>
      <c r="H32" s="15"/>
      <c r="I32" s="15"/>
      <c r="J32" s="15"/>
      <c r="K32" s="15"/>
      <c r="L32" s="15"/>
      <c r="M32" s="15"/>
      <c r="N32" s="15"/>
      <c r="O32" s="15"/>
    </row>
    <row r="33" spans="7:15" x14ac:dyDescent="0.25">
      <c r="G33" s="15"/>
      <c r="H33" s="15"/>
      <c r="I33" s="15"/>
      <c r="J33" s="15"/>
      <c r="K33" s="15"/>
      <c r="L33" s="15"/>
      <c r="M33" s="15"/>
      <c r="N33" s="15"/>
      <c r="O33" s="15"/>
    </row>
    <row r="34" spans="7:15" x14ac:dyDescent="0.25">
      <c r="G34" s="15"/>
      <c r="H34" s="15"/>
      <c r="I34" s="15"/>
      <c r="J34" s="15"/>
      <c r="K34" s="15"/>
      <c r="L34" s="15"/>
      <c r="M34" s="15"/>
      <c r="N34" s="15"/>
      <c r="O34" s="15"/>
    </row>
    <row r="35" spans="7:15" x14ac:dyDescent="0.25">
      <c r="G35" s="15"/>
      <c r="H35" s="15"/>
      <c r="I35" s="15"/>
      <c r="J35" s="15"/>
      <c r="K35" s="15"/>
      <c r="L35" s="15"/>
      <c r="M35" s="15"/>
      <c r="N35" s="15"/>
      <c r="O35" s="15"/>
    </row>
    <row r="36" spans="7:15" x14ac:dyDescent="0.25">
      <c r="G36" s="15"/>
      <c r="H36" s="15"/>
      <c r="I36" s="15"/>
      <c r="J36" s="15"/>
      <c r="K36" s="15"/>
      <c r="L36" s="15"/>
      <c r="M36" s="15"/>
      <c r="N36" s="15"/>
      <c r="O36" s="15"/>
    </row>
    <row r="37" spans="7:15" x14ac:dyDescent="0.25">
      <c r="G37" s="15"/>
      <c r="H37" s="15"/>
      <c r="I37" s="15"/>
      <c r="J37" s="15"/>
      <c r="K37" s="15"/>
      <c r="L37" s="15"/>
      <c r="M37" s="15"/>
      <c r="N37" s="15"/>
      <c r="O37" s="15"/>
    </row>
    <row r="38" spans="7:15" x14ac:dyDescent="0.25">
      <c r="G38" s="15"/>
      <c r="H38" s="15"/>
      <c r="I38" s="15"/>
      <c r="J38" s="15"/>
      <c r="K38" s="15"/>
      <c r="L38" s="15"/>
      <c r="M38" s="15"/>
      <c r="N38" s="15"/>
      <c r="O38" s="15"/>
    </row>
    <row r="39" spans="7:15" x14ac:dyDescent="0.25">
      <c r="G39" s="15"/>
      <c r="H39" s="15"/>
      <c r="I39" s="15"/>
      <c r="J39" s="15"/>
      <c r="K39" s="15"/>
      <c r="L39" s="15"/>
      <c r="M39" s="15"/>
      <c r="N39" s="15"/>
      <c r="O39" s="15"/>
    </row>
    <row r="40" spans="7:15" x14ac:dyDescent="0.25">
      <c r="G40" s="15"/>
      <c r="H40" s="15"/>
      <c r="I40" s="15"/>
      <c r="J40" s="15"/>
      <c r="K40" s="15"/>
      <c r="L40" s="15"/>
      <c r="M40" s="15"/>
      <c r="N40" s="15"/>
      <c r="O40" s="15"/>
    </row>
    <row r="41" spans="7:15" x14ac:dyDescent="0.25">
      <c r="G41" s="15"/>
      <c r="H41" s="15"/>
      <c r="I41" s="15"/>
      <c r="J41" s="15"/>
      <c r="K41" s="15"/>
      <c r="L41" s="15"/>
      <c r="M41" s="15"/>
      <c r="N41" s="15"/>
      <c r="O41" s="15"/>
    </row>
    <row r="42" spans="7:15" x14ac:dyDescent="0.25">
      <c r="G42" s="15"/>
      <c r="H42" s="15"/>
      <c r="I42" s="15"/>
      <c r="J42" s="15"/>
      <c r="K42" s="15"/>
      <c r="L42" s="15"/>
      <c r="M42" s="15"/>
      <c r="N42" s="15"/>
      <c r="O42" s="15"/>
    </row>
    <row r="43" spans="7:15" x14ac:dyDescent="0.25">
      <c r="G43" s="15"/>
      <c r="H43" s="15"/>
      <c r="I43" s="15"/>
      <c r="J43" s="15"/>
      <c r="K43" s="15"/>
      <c r="L43" s="15"/>
      <c r="M43" s="15"/>
      <c r="N43" s="15"/>
      <c r="O43" s="15"/>
    </row>
    <row r="44" spans="7:15" x14ac:dyDescent="0.25">
      <c r="G44" s="15"/>
      <c r="H44" s="15"/>
      <c r="I44" s="15"/>
      <c r="J44" s="15"/>
      <c r="K44" s="15"/>
      <c r="L44" s="15"/>
      <c r="M44" s="15"/>
      <c r="N44" s="15"/>
      <c r="O44" s="15"/>
    </row>
    <row r="45" spans="7:15" x14ac:dyDescent="0.25">
      <c r="G45" s="15"/>
      <c r="H45" s="15"/>
      <c r="I45" s="15"/>
      <c r="J45" s="15"/>
      <c r="K45" s="15"/>
      <c r="L45" s="15"/>
      <c r="M45" s="15"/>
      <c r="N45" s="15"/>
      <c r="O45" s="15"/>
    </row>
    <row r="46" spans="7:15" x14ac:dyDescent="0.25">
      <c r="G46" s="15"/>
      <c r="H46" s="15"/>
      <c r="I46" s="15"/>
      <c r="J46" s="15"/>
      <c r="K46" s="15"/>
      <c r="L46" s="15"/>
      <c r="M46" s="15"/>
      <c r="N46" s="15"/>
      <c r="O46" s="15"/>
    </row>
    <row r="47" spans="7:15" x14ac:dyDescent="0.25">
      <c r="G47" s="15"/>
      <c r="H47" s="15"/>
      <c r="I47" s="15"/>
      <c r="J47" s="15"/>
      <c r="K47" s="15"/>
      <c r="L47" s="15"/>
      <c r="M47" s="15"/>
      <c r="N47" s="15"/>
      <c r="O47" s="15"/>
    </row>
    <row r="48" spans="7:15" x14ac:dyDescent="0.25">
      <c r="G48" s="15"/>
      <c r="H48" s="15"/>
      <c r="I48" s="15"/>
      <c r="J48" s="15"/>
      <c r="K48" s="15"/>
      <c r="L48" s="15"/>
      <c r="M48" s="15"/>
      <c r="N48" s="15"/>
      <c r="O48" s="15"/>
    </row>
    <row r="49" spans="7:15" x14ac:dyDescent="0.25">
      <c r="G49" s="15"/>
      <c r="H49" s="15"/>
      <c r="I49" s="15"/>
      <c r="J49" s="15"/>
      <c r="K49" s="15"/>
      <c r="L49" s="15"/>
      <c r="M49" s="15"/>
      <c r="N49" s="15"/>
      <c r="O49" s="15"/>
    </row>
    <row r="50" spans="7:15" x14ac:dyDescent="0.25">
      <c r="G50" s="15"/>
      <c r="H50" s="15"/>
      <c r="I50" s="15"/>
      <c r="J50" s="15"/>
      <c r="K50" s="15"/>
      <c r="L50" s="15"/>
      <c r="M50" s="15"/>
      <c r="N50" s="15"/>
      <c r="O50" s="15"/>
    </row>
    <row r="51" spans="7:15" x14ac:dyDescent="0.25">
      <c r="G51" s="15"/>
      <c r="H51" s="15"/>
      <c r="I51" s="15"/>
      <c r="J51" s="15"/>
      <c r="K51" s="15"/>
      <c r="L51" s="15"/>
      <c r="M51" s="15"/>
      <c r="N51" s="15"/>
      <c r="O51" s="15"/>
    </row>
    <row r="52" spans="7:15" x14ac:dyDescent="0.25">
      <c r="G52" s="15"/>
      <c r="H52" s="15"/>
      <c r="I52" s="15"/>
      <c r="J52" s="15"/>
      <c r="K52" s="15"/>
      <c r="L52" s="15"/>
      <c r="M52" s="15"/>
      <c r="N52" s="15"/>
      <c r="O52" s="15"/>
    </row>
    <row r="53" spans="7:15" x14ac:dyDescent="0.25">
      <c r="G53" s="15"/>
      <c r="H53" s="15"/>
      <c r="I53" s="15"/>
      <c r="J53" s="15"/>
      <c r="K53" s="15"/>
      <c r="L53" s="15"/>
      <c r="M53" s="15"/>
      <c r="N53" s="15"/>
      <c r="O53" s="15"/>
    </row>
    <row r="54" spans="7:15" x14ac:dyDescent="0.25">
      <c r="G54" s="15"/>
      <c r="H54" s="15"/>
      <c r="I54" s="15"/>
      <c r="J54" s="15"/>
      <c r="K54" s="15"/>
      <c r="L54" s="15"/>
      <c r="M54" s="15"/>
      <c r="N54" s="15"/>
      <c r="O54" s="15"/>
    </row>
    <row r="55" spans="7:15" x14ac:dyDescent="0.25">
      <c r="G55" s="15"/>
      <c r="H55" s="15"/>
      <c r="I55" s="15"/>
      <c r="J55" s="15"/>
      <c r="K55" s="15"/>
      <c r="L55" s="15"/>
      <c r="M55" s="15"/>
      <c r="N55" s="15"/>
      <c r="O55" s="15"/>
    </row>
    <row r="56" spans="7:15" x14ac:dyDescent="0.25">
      <c r="G56" s="15"/>
      <c r="H56" s="15"/>
      <c r="I56" s="15"/>
      <c r="J56" s="15"/>
      <c r="K56" s="15"/>
      <c r="L56" s="15"/>
      <c r="M56" s="15"/>
      <c r="N56" s="15"/>
      <c r="O56" s="15"/>
    </row>
    <row r="57" spans="7:15" x14ac:dyDescent="0.25">
      <c r="G57" s="15"/>
      <c r="H57" s="15"/>
      <c r="I57" s="15"/>
      <c r="J57" s="15"/>
      <c r="K57" s="15"/>
      <c r="L57" s="15"/>
      <c r="M57" s="15"/>
      <c r="N57" s="15"/>
      <c r="O57" s="15"/>
    </row>
    <row r="58" spans="7:15" x14ac:dyDescent="0.25">
      <c r="G58" s="15"/>
      <c r="H58" s="15"/>
      <c r="I58" s="15"/>
      <c r="J58" s="15"/>
      <c r="K58" s="15"/>
      <c r="L58" s="15"/>
      <c r="M58" s="15"/>
      <c r="N58" s="15"/>
      <c r="O58" s="15"/>
    </row>
    <row r="59" spans="7:15" x14ac:dyDescent="0.25">
      <c r="G59" s="15"/>
      <c r="H59" s="15"/>
      <c r="I59" s="15"/>
      <c r="J59" s="15"/>
      <c r="K59" s="15"/>
      <c r="L59" s="15"/>
      <c r="M59" s="15"/>
      <c r="N59" s="15"/>
      <c r="O59" s="15"/>
    </row>
    <row r="60" spans="7:15" x14ac:dyDescent="0.25">
      <c r="G60" s="15"/>
      <c r="H60" s="15"/>
      <c r="I60" s="15"/>
      <c r="J60" s="15"/>
      <c r="K60" s="15"/>
      <c r="L60" s="15"/>
      <c r="M60" s="15"/>
      <c r="N60" s="15"/>
      <c r="O60" s="15"/>
    </row>
    <row r="61" spans="7:15" x14ac:dyDescent="0.25">
      <c r="G61" s="15"/>
      <c r="H61" s="15"/>
      <c r="I61" s="15"/>
      <c r="J61" s="15"/>
      <c r="K61" s="15"/>
      <c r="L61" s="15"/>
      <c r="M61" s="15"/>
      <c r="N61" s="15"/>
      <c r="O61" s="15"/>
    </row>
    <row r="62" spans="7:15" x14ac:dyDescent="0.25">
      <c r="G62" s="15"/>
      <c r="H62" s="15"/>
      <c r="I62" s="15"/>
      <c r="J62" s="15"/>
      <c r="K62" s="15"/>
      <c r="L62" s="15"/>
      <c r="M62" s="15"/>
      <c r="N62" s="15"/>
      <c r="O62" s="15"/>
    </row>
    <row r="63" spans="7:15" x14ac:dyDescent="0.25">
      <c r="G63" s="15"/>
      <c r="H63" s="15"/>
      <c r="I63" s="15"/>
      <c r="J63" s="15"/>
      <c r="K63" s="15"/>
      <c r="L63" s="15"/>
      <c r="M63" s="15"/>
      <c r="N63" s="15"/>
      <c r="O63" s="15"/>
    </row>
    <row r="64" spans="7:15" x14ac:dyDescent="0.25">
      <c r="G64" s="15"/>
      <c r="H64" s="15"/>
      <c r="I64" s="15"/>
      <c r="J64" s="15"/>
      <c r="K64" s="15"/>
      <c r="L64" s="15"/>
      <c r="M64" s="15"/>
      <c r="N64" s="15"/>
      <c r="O64" s="15"/>
    </row>
    <row r="65" spans="7:15" x14ac:dyDescent="0.25">
      <c r="G65" s="15"/>
      <c r="H65" s="15"/>
      <c r="I65" s="15"/>
      <c r="J65" s="15"/>
      <c r="K65" s="15"/>
      <c r="L65" s="15"/>
      <c r="M65" s="15"/>
      <c r="N65" s="15"/>
      <c r="O65" s="15"/>
    </row>
    <row r="66" spans="7:15" x14ac:dyDescent="0.25">
      <c r="G66" s="15"/>
      <c r="H66" s="15"/>
      <c r="I66" s="15"/>
      <c r="J66" s="15"/>
      <c r="K66" s="15"/>
      <c r="L66" s="15"/>
      <c r="M66" s="15"/>
      <c r="N66" s="15"/>
      <c r="O66" s="15"/>
    </row>
    <row r="67" spans="7:15" x14ac:dyDescent="0.25">
      <c r="G67" s="15"/>
      <c r="H67" s="15"/>
      <c r="I67" s="15"/>
      <c r="J67" s="15"/>
      <c r="K67" s="15"/>
      <c r="L67" s="15"/>
      <c r="M67" s="15"/>
      <c r="N67" s="15"/>
      <c r="O67" s="15"/>
    </row>
    <row r="68" spans="7:15" x14ac:dyDescent="0.25">
      <c r="G68" s="15"/>
      <c r="H68" s="15"/>
      <c r="I68" s="15"/>
      <c r="J68" s="15"/>
      <c r="K68" s="15"/>
      <c r="L68" s="15"/>
      <c r="M68" s="15"/>
      <c r="N68" s="15"/>
      <c r="O68" s="15"/>
    </row>
    <row r="69" spans="7:15" x14ac:dyDescent="0.25">
      <c r="G69" s="15"/>
      <c r="H69" s="15"/>
      <c r="I69" s="15"/>
      <c r="J69" s="15"/>
      <c r="K69" s="15"/>
      <c r="L69" s="15"/>
      <c r="M69" s="15"/>
      <c r="N69" s="15"/>
      <c r="O69" s="15"/>
    </row>
    <row r="70" spans="7:15" x14ac:dyDescent="0.25">
      <c r="G70" s="15"/>
      <c r="H70" s="15"/>
      <c r="I70" s="15"/>
      <c r="J70" s="15"/>
      <c r="K70" s="15"/>
      <c r="L70" s="15"/>
      <c r="M70" s="15"/>
      <c r="N70" s="15"/>
      <c r="O70" s="15"/>
    </row>
    <row r="71" spans="7:15" x14ac:dyDescent="0.25">
      <c r="G71" s="15"/>
      <c r="H71" s="15"/>
      <c r="I71" s="15"/>
      <c r="J71" s="15"/>
      <c r="K71" s="15"/>
      <c r="L71" s="15"/>
      <c r="M71" s="15"/>
      <c r="N71" s="15"/>
      <c r="O71" s="15"/>
    </row>
    <row r="72" spans="7:15" x14ac:dyDescent="0.25">
      <c r="G72" s="15"/>
      <c r="H72" s="15"/>
      <c r="I72" s="15"/>
      <c r="J72" s="15"/>
      <c r="K72" s="15"/>
      <c r="L72" s="15"/>
      <c r="M72" s="15"/>
      <c r="N72" s="15"/>
      <c r="O72" s="15"/>
    </row>
    <row r="73" spans="7:15" x14ac:dyDescent="0.25">
      <c r="G73" s="15"/>
      <c r="H73" s="15"/>
      <c r="I73" s="15"/>
      <c r="J73" s="15"/>
      <c r="K73" s="15"/>
      <c r="L73" s="15"/>
      <c r="M73" s="15"/>
      <c r="N73" s="15"/>
      <c r="O73" s="15"/>
    </row>
    <row r="74" spans="7:15" x14ac:dyDescent="0.25">
      <c r="G74" s="15"/>
      <c r="H74" s="15"/>
      <c r="I74" s="15"/>
      <c r="J74" s="15"/>
      <c r="K74" s="15"/>
      <c r="L74" s="15"/>
      <c r="M74" s="15"/>
      <c r="N74" s="15"/>
      <c r="O74" s="15"/>
    </row>
    <row r="75" spans="7:15" x14ac:dyDescent="0.25">
      <c r="G75" s="15"/>
      <c r="H75" s="15"/>
      <c r="I75" s="15"/>
      <c r="J75" s="15"/>
      <c r="K75" s="15"/>
      <c r="L75" s="15"/>
      <c r="M75" s="15"/>
      <c r="N75" s="15"/>
      <c r="O75" s="15"/>
    </row>
    <row r="76" spans="7:15" x14ac:dyDescent="0.25">
      <c r="G76" s="15"/>
      <c r="H76" s="15"/>
      <c r="I76" s="15"/>
      <c r="J76" s="15"/>
      <c r="K76" s="15"/>
      <c r="L76" s="15"/>
      <c r="M76" s="15"/>
      <c r="N76" s="15"/>
      <c r="O76" s="15"/>
    </row>
    <row r="77" spans="7:15" x14ac:dyDescent="0.25">
      <c r="G77" s="15"/>
      <c r="H77" s="15"/>
      <c r="I77" s="15"/>
      <c r="J77" s="15"/>
      <c r="K77" s="15"/>
      <c r="L77" s="15"/>
      <c r="M77" s="15"/>
      <c r="N77" s="15"/>
      <c r="O77" s="15"/>
    </row>
    <row r="78" spans="7:15" x14ac:dyDescent="0.25">
      <c r="G78" s="15"/>
      <c r="H78" s="15"/>
      <c r="I78" s="15"/>
      <c r="J78" s="15"/>
      <c r="K78" s="15"/>
      <c r="L78" s="15"/>
      <c r="M78" s="15"/>
      <c r="N78" s="15"/>
      <c r="O78" s="15"/>
    </row>
    <row r="79" spans="7:15" x14ac:dyDescent="0.25">
      <c r="G79" s="15"/>
      <c r="H79" s="15"/>
      <c r="I79" s="15"/>
      <c r="J79" s="15"/>
      <c r="K79" s="15"/>
      <c r="L79" s="15"/>
      <c r="M79" s="15"/>
      <c r="N79" s="15"/>
      <c r="O79" s="15"/>
    </row>
    <row r="80" spans="7:15" x14ac:dyDescent="0.25">
      <c r="G80" s="15"/>
      <c r="H80" s="15"/>
      <c r="I80" s="15"/>
      <c r="J80" s="15"/>
      <c r="K80" s="15"/>
      <c r="L80" s="15"/>
      <c r="M80" s="15"/>
      <c r="N80" s="15"/>
      <c r="O80" s="15"/>
    </row>
    <row r="81" spans="7:15" x14ac:dyDescent="0.25">
      <c r="G81" s="15"/>
      <c r="H81" s="15"/>
      <c r="I81" s="15"/>
      <c r="J81" s="15"/>
      <c r="K81" s="15"/>
      <c r="L81" s="15"/>
      <c r="M81" s="15"/>
      <c r="N81" s="15"/>
      <c r="O81" s="15"/>
    </row>
    <row r="82" spans="7:15" x14ac:dyDescent="0.25">
      <c r="G82" s="15"/>
      <c r="H82" s="15"/>
      <c r="I82" s="15"/>
      <c r="J82" s="15"/>
      <c r="K82" s="15"/>
      <c r="L82" s="15"/>
      <c r="M82" s="15"/>
      <c r="N82" s="15"/>
      <c r="O82" s="15"/>
    </row>
    <row r="83" spans="7:15" x14ac:dyDescent="0.25">
      <c r="G83" s="15"/>
      <c r="H83" s="15"/>
      <c r="I83" s="15"/>
      <c r="J83" s="15"/>
      <c r="K83" s="15"/>
      <c r="L83" s="15"/>
      <c r="M83" s="15"/>
      <c r="N83" s="15"/>
      <c r="O83" s="15"/>
    </row>
    <row r="84" spans="7:15" x14ac:dyDescent="0.25">
      <c r="G84" s="15"/>
      <c r="H84" s="15"/>
      <c r="I84" s="15"/>
      <c r="J84" s="15"/>
      <c r="K84" s="15"/>
      <c r="L84" s="15"/>
      <c r="M84" s="15"/>
      <c r="N84" s="15"/>
      <c r="O84" s="15"/>
    </row>
    <row r="85" spans="7:15" x14ac:dyDescent="0.25">
      <c r="G85" s="15"/>
      <c r="H85" s="15"/>
      <c r="I85" s="15"/>
      <c r="J85" s="15"/>
      <c r="K85" s="15"/>
      <c r="L85" s="15"/>
      <c r="M85" s="15"/>
      <c r="N85" s="15"/>
      <c r="O85" s="15"/>
    </row>
    <row r="86" spans="7:15" x14ac:dyDescent="0.25">
      <c r="G86" s="15"/>
      <c r="H86" s="15"/>
      <c r="I86" s="15"/>
      <c r="J86" s="15"/>
      <c r="K86" s="15"/>
      <c r="L86" s="15"/>
      <c r="M86" s="15"/>
      <c r="N86" s="15"/>
      <c r="O86" s="15"/>
    </row>
    <row r="87" spans="7:15" x14ac:dyDescent="0.25">
      <c r="G87" s="15"/>
      <c r="H87" s="15"/>
      <c r="I87" s="15"/>
      <c r="J87" s="15"/>
      <c r="K87" s="15"/>
      <c r="L87" s="15"/>
      <c r="M87" s="15"/>
      <c r="N87" s="15"/>
    </row>
    <row r="88" spans="7:15" x14ac:dyDescent="0.25">
      <c r="G88" s="15"/>
      <c r="H88" s="15"/>
      <c r="I88" s="15"/>
      <c r="J88" s="15"/>
      <c r="K88" s="15"/>
      <c r="L88" s="15"/>
      <c r="M88" s="15"/>
      <c r="N88" s="15"/>
    </row>
    <row r="89" spans="7:15" x14ac:dyDescent="0.25">
      <c r="G89" s="15"/>
      <c r="H89" s="15"/>
      <c r="I89" s="15"/>
      <c r="J89" s="15"/>
      <c r="K89" s="15"/>
      <c r="L89" s="15"/>
      <c r="M89" s="15"/>
      <c r="N89" s="15"/>
    </row>
    <row r="90" spans="7:15" x14ac:dyDescent="0.25">
      <c r="G90" s="15"/>
      <c r="H90" s="15"/>
      <c r="I90" s="15"/>
      <c r="J90" s="15"/>
      <c r="K90" s="15"/>
      <c r="L90" s="15"/>
      <c r="M90" s="15"/>
      <c r="N90" s="15"/>
    </row>
    <row r="91" spans="7:15" x14ac:dyDescent="0.25">
      <c r="G91" s="15"/>
      <c r="H91" s="15"/>
      <c r="I91" s="15"/>
      <c r="J91" s="15"/>
      <c r="K91" s="15"/>
      <c r="L91" s="15"/>
      <c r="M91" s="15"/>
      <c r="N91" s="15"/>
    </row>
    <row r="92" spans="7:15" x14ac:dyDescent="0.25">
      <c r="G92" s="15"/>
      <c r="H92" s="15"/>
      <c r="I92" s="15"/>
      <c r="J92" s="15"/>
      <c r="K92" s="15"/>
      <c r="L92" s="15"/>
      <c r="M92" s="15"/>
      <c r="N92" s="15"/>
    </row>
    <row r="93" spans="7:15" x14ac:dyDescent="0.25">
      <c r="G93" s="15"/>
      <c r="H93" s="15"/>
      <c r="I93" s="15"/>
      <c r="J93" s="15"/>
      <c r="K93" s="15"/>
      <c r="L93" s="15"/>
      <c r="M93" s="15"/>
      <c r="N93" s="15"/>
    </row>
    <row r="94" spans="7:15" x14ac:dyDescent="0.25">
      <c r="G94" s="15"/>
      <c r="H94" s="15"/>
      <c r="I94" s="15"/>
      <c r="J94" s="15"/>
      <c r="K94" s="15"/>
      <c r="L94" s="15"/>
      <c r="M94" s="15"/>
      <c r="N94" s="15"/>
    </row>
    <row r="95" spans="7:15" x14ac:dyDescent="0.25">
      <c r="G95" s="15"/>
      <c r="H95" s="15"/>
      <c r="I95" s="15"/>
      <c r="J95" s="15"/>
      <c r="K95" s="15"/>
      <c r="L95" s="15"/>
      <c r="M95" s="15"/>
      <c r="N95" s="15"/>
    </row>
    <row r="96" spans="7:15" x14ac:dyDescent="0.25">
      <c r="G96" s="15"/>
      <c r="H96" s="15"/>
      <c r="I96" s="15"/>
      <c r="J96" s="15"/>
      <c r="K96" s="15"/>
      <c r="L96" s="15"/>
      <c r="M96" s="15"/>
      <c r="N96" s="15"/>
    </row>
    <row r="97" spans="7:14" x14ac:dyDescent="0.25">
      <c r="G97" s="15"/>
      <c r="H97" s="15"/>
      <c r="I97" s="15"/>
      <c r="J97" s="15"/>
      <c r="K97" s="15"/>
      <c r="L97" s="15"/>
      <c r="M97" s="15"/>
      <c r="N97" s="15"/>
    </row>
    <row r="98" spans="7:14" x14ac:dyDescent="0.25">
      <c r="G98" s="15"/>
      <c r="H98" s="15"/>
      <c r="I98" s="15"/>
      <c r="J98" s="15"/>
      <c r="K98" s="15"/>
      <c r="L98" s="15"/>
      <c r="M98" s="15"/>
      <c r="N98" s="15"/>
    </row>
    <row r="99" spans="7:14" x14ac:dyDescent="0.25">
      <c r="G99" s="15"/>
      <c r="H99" s="15"/>
      <c r="I99" s="15"/>
      <c r="J99" s="15"/>
      <c r="K99" s="15"/>
      <c r="L99" s="15"/>
      <c r="M99" s="15"/>
      <c r="N99" s="15"/>
    </row>
    <row r="100" spans="7:14" x14ac:dyDescent="0.25">
      <c r="G100" s="15"/>
      <c r="H100" s="15"/>
      <c r="I100" s="15"/>
      <c r="J100" s="15"/>
      <c r="K100" s="15"/>
      <c r="L100" s="15"/>
      <c r="M100" s="15"/>
      <c r="N100" s="15"/>
    </row>
    <row r="101" spans="7:14" x14ac:dyDescent="0.25">
      <c r="G101" s="15"/>
      <c r="H101" s="15"/>
      <c r="I101" s="15"/>
      <c r="J101" s="15"/>
      <c r="K101" s="15"/>
      <c r="L101" s="15"/>
      <c r="M101" s="15"/>
      <c r="N101" s="15"/>
    </row>
    <row r="102" spans="7:14" x14ac:dyDescent="0.25">
      <c r="G102" s="15"/>
      <c r="H102" s="15"/>
      <c r="I102" s="15"/>
      <c r="J102" s="15"/>
      <c r="K102" s="15"/>
      <c r="L102" s="15"/>
      <c r="M102" s="15"/>
      <c r="N102" s="15"/>
    </row>
    <row r="103" spans="7:14" x14ac:dyDescent="0.25">
      <c r="G103" s="15"/>
      <c r="H103" s="15"/>
      <c r="I103" s="15"/>
      <c r="J103" s="15"/>
      <c r="K103" s="15"/>
      <c r="L103" s="15"/>
      <c r="M103" s="15"/>
      <c r="N103" s="15"/>
    </row>
    <row r="104" spans="7:14" x14ac:dyDescent="0.25">
      <c r="G104" s="15"/>
      <c r="H104" s="15"/>
      <c r="I104" s="15"/>
      <c r="J104" s="15"/>
      <c r="K104" s="15"/>
      <c r="L104" s="15"/>
      <c r="M104" s="15"/>
      <c r="N104" s="15"/>
    </row>
    <row r="105" spans="7:14" x14ac:dyDescent="0.25">
      <c r="G105" s="15"/>
      <c r="H105" s="15"/>
      <c r="I105" s="15"/>
      <c r="J105" s="15"/>
      <c r="K105" s="15"/>
      <c r="L105" s="15"/>
      <c r="M105" s="15"/>
      <c r="N105" s="15"/>
    </row>
    <row r="106" spans="7:14" x14ac:dyDescent="0.25">
      <c r="G106" s="15"/>
      <c r="H106" s="15"/>
      <c r="I106" s="15"/>
      <c r="J106" s="15"/>
      <c r="K106" s="15"/>
      <c r="L106" s="15"/>
      <c r="M106" s="15"/>
      <c r="N106" s="15"/>
    </row>
    <row r="107" spans="7:14" x14ac:dyDescent="0.25">
      <c r="G107" s="15"/>
      <c r="H107" s="15"/>
      <c r="I107" s="15"/>
      <c r="J107" s="15"/>
      <c r="K107" s="15"/>
      <c r="L107" s="15"/>
      <c r="M107" s="15"/>
      <c r="N107" s="15"/>
    </row>
    <row r="108" spans="7:14" x14ac:dyDescent="0.25">
      <c r="G108" s="15"/>
      <c r="H108" s="15"/>
      <c r="I108" s="15"/>
      <c r="J108" s="15"/>
      <c r="K108" s="15"/>
      <c r="L108" s="15"/>
      <c r="M108" s="15"/>
      <c r="N108" s="15"/>
    </row>
    <row r="109" spans="7:14" x14ac:dyDescent="0.25">
      <c r="G109" s="15"/>
      <c r="H109" s="15"/>
      <c r="I109" s="15"/>
      <c r="J109" s="15"/>
      <c r="K109" s="15"/>
      <c r="L109" s="15"/>
      <c r="M109" s="15"/>
      <c r="N109" s="15"/>
    </row>
    <row r="110" spans="7:14" x14ac:dyDescent="0.25">
      <c r="G110" s="15"/>
      <c r="H110" s="15"/>
      <c r="I110" s="15"/>
      <c r="J110" s="15"/>
      <c r="K110" s="15"/>
      <c r="L110" s="15"/>
      <c r="M110" s="15"/>
      <c r="N110" s="15"/>
    </row>
    <row r="111" spans="7:14" x14ac:dyDescent="0.25">
      <c r="G111" s="15"/>
      <c r="H111" s="15"/>
      <c r="I111" s="15"/>
      <c r="J111" s="15"/>
      <c r="K111" s="15"/>
      <c r="L111" s="15"/>
      <c r="M111" s="15"/>
      <c r="N111" s="15"/>
    </row>
    <row r="112" spans="7:14" x14ac:dyDescent="0.25">
      <c r="G112" s="15"/>
      <c r="H112" s="15"/>
      <c r="I112" s="15"/>
      <c r="J112" s="15"/>
      <c r="K112" s="15"/>
      <c r="L112" s="15"/>
      <c r="M112" s="15"/>
      <c r="N112" s="15"/>
    </row>
    <row r="113" spans="7:14" x14ac:dyDescent="0.25">
      <c r="G113" s="15"/>
      <c r="H113" s="15"/>
      <c r="I113" s="15"/>
      <c r="J113" s="15"/>
      <c r="K113" s="15"/>
      <c r="L113" s="15"/>
      <c r="M113" s="15"/>
      <c r="N113" s="15"/>
    </row>
    <row r="114" spans="7:14" x14ac:dyDescent="0.25">
      <c r="G114" s="15"/>
      <c r="H114" s="15"/>
      <c r="I114" s="15"/>
      <c r="J114" s="15"/>
      <c r="K114" s="15"/>
      <c r="L114" s="15"/>
      <c r="M114" s="15"/>
      <c r="N114" s="15"/>
    </row>
    <row r="115" spans="7:14" x14ac:dyDescent="0.25">
      <c r="G115" s="15"/>
      <c r="H115" s="15"/>
      <c r="I115" s="15"/>
      <c r="J115" s="15"/>
      <c r="K115" s="15"/>
      <c r="L115" s="15"/>
      <c r="M115" s="15"/>
      <c r="N115" s="15"/>
    </row>
    <row r="116" spans="7:14" x14ac:dyDescent="0.25">
      <c r="G116" s="15"/>
      <c r="H116" s="15"/>
      <c r="I116" s="15"/>
      <c r="J116" s="15"/>
      <c r="K116" s="15"/>
      <c r="L116" s="15"/>
      <c r="M116" s="15"/>
      <c r="N116" s="15"/>
    </row>
    <row r="117" spans="7:14" x14ac:dyDescent="0.25">
      <c r="G117" s="15"/>
      <c r="H117" s="15"/>
      <c r="I117" s="15"/>
      <c r="J117" s="15"/>
      <c r="K117" s="15"/>
      <c r="L117" s="15"/>
      <c r="M117" s="15"/>
      <c r="N117" s="15"/>
    </row>
    <row r="118" spans="7:14" x14ac:dyDescent="0.25">
      <c r="G118" s="15"/>
      <c r="H118" s="15"/>
      <c r="I118" s="15"/>
      <c r="J118" s="15"/>
      <c r="K118" s="15"/>
      <c r="L118" s="15"/>
      <c r="M118" s="15"/>
      <c r="N118" s="15"/>
    </row>
    <row r="119" spans="7:14" x14ac:dyDescent="0.25">
      <c r="G119" s="15"/>
      <c r="H119" s="15"/>
      <c r="I119" s="15"/>
      <c r="J119" s="15"/>
      <c r="K119" s="15"/>
      <c r="L119" s="15"/>
      <c r="M119" s="15"/>
      <c r="N119" s="15"/>
    </row>
    <row r="120" spans="7:14" x14ac:dyDescent="0.25">
      <c r="G120" s="15"/>
      <c r="H120" s="15"/>
      <c r="I120" s="15"/>
      <c r="J120" s="15"/>
      <c r="K120" s="15"/>
      <c r="L120" s="15"/>
      <c r="M120" s="15"/>
      <c r="N120" s="15"/>
    </row>
    <row r="121" spans="7:14" x14ac:dyDescent="0.25">
      <c r="G121" s="15"/>
      <c r="H121" s="15"/>
      <c r="I121" s="15"/>
      <c r="J121" s="15"/>
      <c r="K121" s="15"/>
      <c r="L121" s="15"/>
      <c r="M121" s="15"/>
      <c r="N121" s="15"/>
    </row>
    <row r="122" spans="7:14" x14ac:dyDescent="0.25">
      <c r="G122" s="15"/>
      <c r="H122" s="15"/>
      <c r="I122" s="15"/>
      <c r="J122" s="15"/>
      <c r="K122" s="15"/>
      <c r="L122" s="15"/>
      <c r="M122" s="15"/>
      <c r="N122" s="15"/>
    </row>
    <row r="123" spans="7:14" x14ac:dyDescent="0.25">
      <c r="G123" s="15"/>
      <c r="H123" s="15"/>
      <c r="I123" s="15"/>
      <c r="J123" s="15"/>
      <c r="K123" s="15"/>
      <c r="L123" s="15"/>
      <c r="M123" s="15"/>
      <c r="N123" s="15"/>
    </row>
    <row r="124" spans="7:14" x14ac:dyDescent="0.25">
      <c r="G124" s="15"/>
      <c r="H124" s="15"/>
      <c r="I124" s="15"/>
      <c r="J124" s="15"/>
      <c r="K124" s="15"/>
      <c r="L124" s="15"/>
      <c r="M124" s="15"/>
      <c r="N124" s="15"/>
    </row>
    <row r="125" spans="7:14" x14ac:dyDescent="0.25">
      <c r="G125" s="15"/>
      <c r="H125" s="15"/>
      <c r="I125" s="15"/>
      <c r="J125" s="15"/>
      <c r="K125" s="15"/>
      <c r="L125" s="15"/>
      <c r="M125" s="15"/>
      <c r="N125" s="15"/>
    </row>
    <row r="126" spans="7:14" x14ac:dyDescent="0.25">
      <c r="G126" s="15"/>
      <c r="H126" s="15"/>
      <c r="I126" s="15"/>
      <c r="J126" s="15"/>
      <c r="K126" s="15"/>
      <c r="L126" s="15"/>
      <c r="M126" s="15"/>
      <c r="N126" s="15"/>
    </row>
    <row r="127" spans="7:14" x14ac:dyDescent="0.25">
      <c r="G127" s="15"/>
      <c r="H127" s="15"/>
      <c r="I127" s="15"/>
      <c r="J127" s="15"/>
      <c r="K127" s="15"/>
      <c r="L127" s="15"/>
      <c r="M127" s="15"/>
      <c r="N127" s="15"/>
    </row>
    <row r="128" spans="7:14" x14ac:dyDescent="0.25">
      <c r="G128" s="15"/>
      <c r="H128" s="15"/>
      <c r="I128" s="15"/>
      <c r="J128" s="15"/>
      <c r="K128" s="15"/>
      <c r="L128" s="15"/>
      <c r="M128" s="15"/>
      <c r="N128" s="15"/>
    </row>
    <row r="129" spans="7:14" x14ac:dyDescent="0.25">
      <c r="G129" s="15"/>
      <c r="H129" s="15"/>
      <c r="I129" s="15"/>
      <c r="J129" s="15"/>
      <c r="K129" s="15"/>
      <c r="L129" s="15"/>
      <c r="M129" s="15"/>
      <c r="N129" s="15"/>
    </row>
    <row r="130" spans="7:14" x14ac:dyDescent="0.25">
      <c r="G130" s="15"/>
      <c r="H130" s="15"/>
      <c r="I130" s="15"/>
      <c r="J130" s="15"/>
      <c r="K130" s="15"/>
      <c r="L130" s="15"/>
      <c r="M130" s="15"/>
      <c r="N130" s="15"/>
    </row>
    <row r="131" spans="7:14" x14ac:dyDescent="0.25">
      <c r="G131" s="15"/>
      <c r="H131" s="15"/>
      <c r="I131" s="15"/>
      <c r="J131" s="15"/>
      <c r="K131" s="15"/>
      <c r="L131" s="15"/>
      <c r="M131" s="15"/>
      <c r="N131" s="15"/>
    </row>
    <row r="132" spans="7:14" x14ac:dyDescent="0.25">
      <c r="G132" s="15"/>
      <c r="H132" s="15"/>
      <c r="I132" s="15"/>
      <c r="J132" s="15"/>
      <c r="K132" s="15"/>
      <c r="L132" s="15"/>
      <c r="M132" s="15"/>
      <c r="N132" s="15"/>
    </row>
    <row r="133" spans="7:14" x14ac:dyDescent="0.25">
      <c r="G133" s="15"/>
      <c r="H133" s="15"/>
      <c r="I133" s="15"/>
      <c r="J133" s="15"/>
      <c r="K133" s="15"/>
      <c r="L133" s="15"/>
      <c r="M133" s="15"/>
      <c r="N133" s="15"/>
    </row>
    <row r="134" spans="7:14" x14ac:dyDescent="0.25">
      <c r="G134" s="15"/>
      <c r="H134" s="15"/>
      <c r="I134" s="15"/>
      <c r="J134" s="15"/>
      <c r="K134" s="15"/>
      <c r="L134" s="15"/>
      <c r="M134" s="15"/>
      <c r="N134" s="15"/>
    </row>
    <row r="135" spans="7:14" x14ac:dyDescent="0.25">
      <c r="G135" s="15"/>
      <c r="H135" s="15"/>
      <c r="I135" s="15"/>
      <c r="J135" s="15"/>
      <c r="K135" s="15"/>
      <c r="L135" s="15"/>
      <c r="M135" s="15"/>
      <c r="N135" s="15"/>
    </row>
    <row r="136" spans="7:14" x14ac:dyDescent="0.25">
      <c r="G136" s="15"/>
      <c r="H136" s="15"/>
      <c r="I136" s="15"/>
      <c r="J136" s="15"/>
      <c r="K136" s="15"/>
      <c r="L136" s="15"/>
      <c r="M136" s="15"/>
      <c r="N136" s="15"/>
    </row>
    <row r="137" spans="7:14" x14ac:dyDescent="0.25">
      <c r="G137" s="15"/>
      <c r="H137" s="15"/>
      <c r="I137" s="15"/>
      <c r="J137" s="15"/>
      <c r="K137" s="15"/>
      <c r="L137" s="15"/>
      <c r="M137" s="15"/>
      <c r="N137" s="15"/>
    </row>
    <row r="138" spans="7:14" x14ac:dyDescent="0.25">
      <c r="G138" s="15"/>
      <c r="H138" s="15"/>
      <c r="I138" s="15"/>
      <c r="J138" s="15"/>
      <c r="K138" s="15"/>
      <c r="L138" s="15"/>
      <c r="M138" s="15"/>
      <c r="N138" s="15"/>
    </row>
    <row r="139" spans="7:14" x14ac:dyDescent="0.25">
      <c r="G139" s="15"/>
      <c r="H139" s="15"/>
      <c r="I139" s="15"/>
      <c r="J139" s="15"/>
      <c r="K139" s="15"/>
      <c r="L139" s="15"/>
      <c r="M139" s="15"/>
      <c r="N139" s="15"/>
    </row>
    <row r="140" spans="7:14" x14ac:dyDescent="0.25">
      <c r="G140" s="15"/>
      <c r="H140" s="15"/>
      <c r="I140" s="15"/>
      <c r="J140" s="15"/>
      <c r="K140" s="15"/>
      <c r="L140" s="15"/>
      <c r="M140" s="15"/>
      <c r="N140" s="15"/>
    </row>
    <row r="141" spans="7:14" x14ac:dyDescent="0.25">
      <c r="G141" s="15"/>
      <c r="H141" s="15"/>
      <c r="I141" s="15"/>
      <c r="J141" s="15"/>
      <c r="K141" s="15"/>
      <c r="L141" s="15"/>
      <c r="M141" s="15"/>
      <c r="N141" s="15"/>
    </row>
    <row r="142" spans="7:14" x14ac:dyDescent="0.25">
      <c r="G142" s="15"/>
      <c r="H142" s="15"/>
      <c r="I142" s="15"/>
      <c r="J142" s="15"/>
      <c r="K142" s="15"/>
      <c r="L142" s="15"/>
      <c r="M142" s="15"/>
      <c r="N142" s="15"/>
    </row>
    <row r="143" spans="7:14" x14ac:dyDescent="0.25">
      <c r="G143" s="15"/>
      <c r="H143" s="15"/>
      <c r="I143" s="15"/>
      <c r="J143" s="15"/>
      <c r="K143" s="15"/>
      <c r="L143" s="15"/>
      <c r="M143" s="15"/>
      <c r="N143" s="15"/>
    </row>
    <row r="144" spans="7:14" x14ac:dyDescent="0.25">
      <c r="G144" s="15"/>
      <c r="H144" s="15"/>
      <c r="I144" s="15"/>
      <c r="J144" s="15"/>
      <c r="K144" s="15"/>
      <c r="L144" s="15"/>
      <c r="M144" s="15"/>
      <c r="N144" s="15"/>
    </row>
    <row r="145" spans="7:14" x14ac:dyDescent="0.25">
      <c r="G145" s="15"/>
      <c r="H145" s="15"/>
      <c r="I145" s="15"/>
      <c r="J145" s="15"/>
      <c r="K145" s="15"/>
      <c r="L145" s="15"/>
      <c r="M145" s="15"/>
      <c r="N145" s="15"/>
    </row>
    <row r="146" spans="7:14" x14ac:dyDescent="0.25">
      <c r="G146" s="15"/>
      <c r="H146" s="15"/>
      <c r="I146" s="15"/>
      <c r="J146" s="15"/>
      <c r="K146" s="15"/>
      <c r="L146" s="15"/>
      <c r="M146" s="15"/>
      <c r="N146" s="15"/>
    </row>
    <row r="147" spans="7:14" x14ac:dyDescent="0.25">
      <c r="G147" s="15"/>
      <c r="H147" s="15"/>
      <c r="I147" s="15"/>
      <c r="J147" s="15"/>
      <c r="K147" s="15"/>
      <c r="L147" s="15"/>
      <c r="M147" s="15"/>
      <c r="N147" s="15"/>
    </row>
    <row r="148" spans="7:14" x14ac:dyDescent="0.25">
      <c r="G148" s="15"/>
      <c r="H148" s="15"/>
      <c r="I148" s="15"/>
      <c r="J148" s="15"/>
      <c r="K148" s="15"/>
      <c r="L148" s="15"/>
      <c r="M148" s="15"/>
      <c r="N148" s="15"/>
    </row>
    <row r="149" spans="7:14" x14ac:dyDescent="0.25">
      <c r="G149" s="15"/>
      <c r="H149" s="15"/>
      <c r="I149" s="15"/>
      <c r="J149" s="15"/>
      <c r="K149" s="15"/>
      <c r="L149" s="15"/>
      <c r="M149" s="15"/>
      <c r="N149" s="15"/>
    </row>
    <row r="150" spans="7:14" x14ac:dyDescent="0.25">
      <c r="G150" s="15"/>
      <c r="H150" s="15"/>
      <c r="I150" s="15"/>
      <c r="J150" s="15"/>
      <c r="K150" s="15"/>
      <c r="L150" s="15"/>
      <c r="M150" s="15"/>
      <c r="N150" s="15"/>
    </row>
    <row r="151" spans="7:14" x14ac:dyDescent="0.25">
      <c r="G151" s="15"/>
      <c r="H151" s="15"/>
      <c r="I151" s="15"/>
      <c r="J151" s="15"/>
      <c r="K151" s="15"/>
      <c r="L151" s="15"/>
      <c r="M151" s="15"/>
      <c r="N151" s="15"/>
    </row>
    <row r="152" spans="7:14" x14ac:dyDescent="0.25">
      <c r="G152" s="15"/>
      <c r="H152" s="15"/>
      <c r="I152" s="15"/>
      <c r="J152" s="15"/>
      <c r="K152" s="15"/>
      <c r="L152" s="15"/>
      <c r="M152" s="15"/>
      <c r="N152" s="15"/>
    </row>
    <row r="153" spans="7:14" x14ac:dyDescent="0.25">
      <c r="G153" s="15"/>
      <c r="H153" s="15"/>
      <c r="I153" s="15"/>
      <c r="J153" s="15"/>
      <c r="K153" s="15"/>
      <c r="L153" s="15"/>
      <c r="M153" s="15"/>
      <c r="N153" s="15"/>
    </row>
    <row r="154" spans="7:14" x14ac:dyDescent="0.25">
      <c r="G154" s="15"/>
      <c r="H154" s="15"/>
      <c r="I154" s="15"/>
      <c r="J154" s="15"/>
      <c r="K154" s="15"/>
      <c r="L154" s="15"/>
      <c r="M154" s="15"/>
      <c r="N154" s="15"/>
    </row>
    <row r="155" spans="7:14" x14ac:dyDescent="0.25">
      <c r="G155" s="15"/>
      <c r="H155" s="15"/>
      <c r="I155" s="15"/>
      <c r="J155" s="15"/>
      <c r="K155" s="15"/>
      <c r="L155" s="15"/>
      <c r="M155" s="15"/>
      <c r="N155" s="15"/>
    </row>
    <row r="156" spans="7:14" x14ac:dyDescent="0.25">
      <c r="G156" s="15"/>
      <c r="H156" s="15"/>
      <c r="I156" s="15"/>
      <c r="J156" s="15"/>
      <c r="K156" s="15"/>
      <c r="L156" s="15"/>
      <c r="M156" s="15"/>
      <c r="N156" s="15"/>
    </row>
    <row r="157" spans="7:14" x14ac:dyDescent="0.25">
      <c r="G157" s="15"/>
      <c r="H157" s="15"/>
      <c r="I157" s="15"/>
      <c r="J157" s="15"/>
      <c r="K157" s="15"/>
      <c r="L157" s="15"/>
      <c r="M157" s="15"/>
      <c r="N157" s="15"/>
    </row>
    <row r="158" spans="7:14" x14ac:dyDescent="0.25">
      <c r="G158" s="15"/>
      <c r="H158" s="15"/>
      <c r="I158" s="15"/>
      <c r="J158" s="15"/>
      <c r="K158" s="15"/>
      <c r="L158" s="15"/>
      <c r="M158" s="15"/>
      <c r="N158" s="15"/>
    </row>
    <row r="159" spans="7:14" x14ac:dyDescent="0.25">
      <c r="G159" s="15"/>
      <c r="H159" s="15"/>
      <c r="I159" s="15"/>
      <c r="J159" s="15"/>
      <c r="K159" s="15"/>
      <c r="L159" s="15"/>
      <c r="M159" s="15"/>
      <c r="N159" s="15"/>
    </row>
    <row r="160" spans="7:14" x14ac:dyDescent="0.25">
      <c r="G160" s="15"/>
      <c r="H160" s="15"/>
      <c r="I160" s="15"/>
      <c r="J160" s="15"/>
      <c r="K160" s="15"/>
      <c r="L160" s="15"/>
      <c r="M160" s="15"/>
      <c r="N160" s="15"/>
    </row>
    <row r="161" spans="7:14" x14ac:dyDescent="0.25">
      <c r="G161" s="15"/>
      <c r="H161" s="15"/>
      <c r="I161" s="15"/>
      <c r="J161" s="15"/>
      <c r="K161" s="15"/>
      <c r="L161" s="15"/>
      <c r="M161" s="15"/>
      <c r="N161" s="15"/>
    </row>
    <row r="162" spans="7:14" x14ac:dyDescent="0.25">
      <c r="G162" s="15"/>
      <c r="H162" s="15"/>
      <c r="I162" s="15"/>
      <c r="J162" s="15"/>
      <c r="K162" s="15"/>
      <c r="L162" s="15"/>
      <c r="M162" s="15"/>
      <c r="N162" s="15"/>
    </row>
    <row r="163" spans="7:14" x14ac:dyDescent="0.25">
      <c r="G163" s="15"/>
      <c r="H163" s="15"/>
      <c r="I163" s="15"/>
      <c r="J163" s="15"/>
      <c r="K163" s="15"/>
      <c r="L163" s="15"/>
      <c r="M163" s="15"/>
      <c r="N163" s="15"/>
    </row>
    <row r="164" spans="7:14" x14ac:dyDescent="0.25">
      <c r="G164" s="15"/>
      <c r="H164" s="15"/>
      <c r="I164" s="15"/>
      <c r="J164" s="15"/>
      <c r="K164" s="15"/>
      <c r="L164" s="15"/>
      <c r="M164" s="15"/>
      <c r="N164" s="15"/>
    </row>
    <row r="165" spans="7:14" x14ac:dyDescent="0.25">
      <c r="G165" s="15"/>
      <c r="H165" s="15"/>
      <c r="I165" s="15"/>
      <c r="J165" s="15"/>
      <c r="K165" s="15"/>
      <c r="L165" s="15"/>
      <c r="M165" s="15"/>
      <c r="N165" s="15"/>
    </row>
    <row r="166" spans="7:14" x14ac:dyDescent="0.25">
      <c r="G166" s="15"/>
      <c r="H166" s="15"/>
      <c r="I166" s="15"/>
      <c r="J166" s="15"/>
      <c r="K166" s="15"/>
      <c r="L166" s="15"/>
      <c r="M166" s="15"/>
      <c r="N166" s="15"/>
    </row>
    <row r="167" spans="7:14" x14ac:dyDescent="0.25">
      <c r="G167" s="15"/>
      <c r="H167" s="15"/>
      <c r="I167" s="15"/>
      <c r="J167" s="15"/>
      <c r="K167" s="15"/>
      <c r="L167" s="15"/>
      <c r="M167" s="15"/>
      <c r="N167" s="15"/>
    </row>
    <row r="168" spans="7:14" x14ac:dyDescent="0.25">
      <c r="G168" s="15"/>
      <c r="H168" s="15"/>
      <c r="I168" s="15"/>
      <c r="J168" s="15"/>
      <c r="K168" s="15"/>
      <c r="L168" s="15"/>
      <c r="M168" s="15"/>
      <c r="N168" s="15"/>
    </row>
    <row r="169" spans="7:14" x14ac:dyDescent="0.25">
      <c r="G169" s="15"/>
      <c r="H169" s="15"/>
      <c r="I169" s="15"/>
      <c r="J169" s="15"/>
      <c r="K169" s="15"/>
      <c r="L169" s="15"/>
      <c r="M169" s="15"/>
      <c r="N169" s="15"/>
    </row>
    <row r="170" spans="7:14" x14ac:dyDescent="0.25">
      <c r="G170" s="15"/>
      <c r="H170" s="15"/>
      <c r="I170" s="15"/>
      <c r="J170" s="15"/>
      <c r="K170" s="15"/>
      <c r="L170" s="15"/>
      <c r="M170" s="15"/>
      <c r="N170" s="15"/>
    </row>
    <row r="171" spans="7:14" x14ac:dyDescent="0.25">
      <c r="G171" s="15"/>
      <c r="H171" s="15"/>
      <c r="I171" s="15"/>
      <c r="J171" s="15"/>
      <c r="K171" s="15"/>
      <c r="L171" s="15"/>
      <c r="M171" s="15"/>
      <c r="N171" s="15"/>
    </row>
    <row r="172" spans="7:14" x14ac:dyDescent="0.25">
      <c r="G172" s="15"/>
      <c r="H172" s="15"/>
      <c r="I172" s="15"/>
      <c r="J172" s="15"/>
      <c r="K172" s="15"/>
      <c r="L172" s="15"/>
      <c r="M172" s="15"/>
      <c r="N172" s="15"/>
    </row>
    <row r="173" spans="7:14" x14ac:dyDescent="0.25">
      <c r="G173" s="15"/>
      <c r="H173" s="15"/>
      <c r="I173" s="15"/>
      <c r="J173" s="15"/>
      <c r="K173" s="15"/>
      <c r="L173" s="15"/>
      <c r="M173" s="15"/>
      <c r="N173" s="15"/>
    </row>
    <row r="174" spans="7:14" x14ac:dyDescent="0.25">
      <c r="G174" s="15"/>
      <c r="H174" s="15"/>
      <c r="I174" s="15"/>
      <c r="J174" s="15"/>
      <c r="K174" s="15"/>
      <c r="L174" s="15"/>
      <c r="M174" s="15"/>
      <c r="N174" s="15"/>
    </row>
    <row r="175" spans="7:14" x14ac:dyDescent="0.25">
      <c r="G175" s="15"/>
      <c r="H175" s="15"/>
      <c r="I175" s="15"/>
      <c r="J175" s="15"/>
      <c r="K175" s="15"/>
      <c r="L175" s="15"/>
      <c r="M175" s="15"/>
      <c r="N175" s="15"/>
    </row>
    <row r="176" spans="7:14" x14ac:dyDescent="0.25">
      <c r="G176" s="15"/>
      <c r="H176" s="15"/>
      <c r="I176" s="15"/>
      <c r="J176" s="15"/>
      <c r="K176" s="15"/>
      <c r="L176" s="15"/>
      <c r="M176" s="15"/>
      <c r="N176" s="15"/>
    </row>
    <row r="177" spans="7:14" x14ac:dyDescent="0.25">
      <c r="G177" s="15"/>
      <c r="H177" s="15"/>
      <c r="I177" s="15"/>
      <c r="J177" s="15"/>
      <c r="K177" s="15"/>
      <c r="L177" s="15"/>
      <c r="M177" s="15"/>
      <c r="N177" s="15"/>
    </row>
    <row r="178" spans="7:14" x14ac:dyDescent="0.25">
      <c r="G178" s="15"/>
      <c r="H178" s="15"/>
      <c r="I178" s="15"/>
      <c r="J178" s="15"/>
      <c r="K178" s="15"/>
      <c r="L178" s="15"/>
      <c r="M178" s="15"/>
      <c r="N178" s="15"/>
    </row>
    <row r="179" spans="7:14" x14ac:dyDescent="0.25">
      <c r="G179" s="15"/>
      <c r="H179" s="15"/>
      <c r="I179" s="15"/>
      <c r="J179" s="15"/>
      <c r="K179" s="15"/>
      <c r="L179" s="15"/>
      <c r="M179" s="15"/>
      <c r="N179" s="15"/>
    </row>
    <row r="180" spans="7:14" x14ac:dyDescent="0.25">
      <c r="G180" s="15"/>
      <c r="H180" s="15"/>
      <c r="I180" s="15"/>
      <c r="J180" s="15"/>
      <c r="K180" s="15"/>
      <c r="L180" s="15"/>
      <c r="M180" s="15"/>
      <c r="N180" s="15"/>
    </row>
    <row r="181" spans="7:14" x14ac:dyDescent="0.25">
      <c r="G181" s="15"/>
      <c r="H181" s="15"/>
      <c r="I181" s="15"/>
      <c r="J181" s="15"/>
      <c r="K181" s="15"/>
      <c r="L181" s="15"/>
      <c r="M181" s="15"/>
      <c r="N181" s="15"/>
    </row>
    <row r="182" spans="7:14" x14ac:dyDescent="0.25">
      <c r="G182" s="15"/>
      <c r="H182" s="15"/>
      <c r="I182" s="15"/>
      <c r="J182" s="15"/>
      <c r="K182" s="15"/>
      <c r="L182" s="15"/>
      <c r="M182" s="15"/>
      <c r="N182" s="15"/>
    </row>
    <row r="183" spans="7:14" x14ac:dyDescent="0.25">
      <c r="G183" s="15"/>
      <c r="H183" s="15"/>
      <c r="I183" s="15"/>
      <c r="J183" s="15"/>
      <c r="K183" s="15"/>
      <c r="L183" s="15"/>
      <c r="M183" s="15"/>
      <c r="N183" s="15"/>
    </row>
    <row r="184" spans="7:14" x14ac:dyDescent="0.25">
      <c r="G184" s="15"/>
      <c r="H184" s="15"/>
      <c r="I184" s="15"/>
      <c r="J184" s="15"/>
      <c r="K184" s="15"/>
      <c r="L184" s="15"/>
      <c r="M184" s="15"/>
      <c r="N184" s="15"/>
    </row>
    <row r="185" spans="7:14" x14ac:dyDescent="0.25">
      <c r="G185" s="15"/>
      <c r="H185" s="15"/>
      <c r="I185" s="15"/>
      <c r="J185" s="15"/>
      <c r="K185" s="15"/>
      <c r="L185" s="15"/>
      <c r="M185" s="15"/>
      <c r="N185" s="15"/>
    </row>
    <row r="186" spans="7:14" x14ac:dyDescent="0.25">
      <c r="G186" s="15"/>
      <c r="H186" s="15"/>
      <c r="I186" s="15"/>
      <c r="J186" s="15"/>
      <c r="K186" s="15"/>
      <c r="L186" s="15"/>
      <c r="M186" s="15"/>
      <c r="N186" s="15"/>
    </row>
    <row r="187" spans="7:14" x14ac:dyDescent="0.25">
      <c r="G187" s="15"/>
      <c r="H187" s="15"/>
      <c r="I187" s="15"/>
      <c r="J187" s="15"/>
      <c r="K187" s="15"/>
      <c r="L187" s="15"/>
      <c r="M187" s="15"/>
      <c r="N187" s="15"/>
    </row>
    <row r="188" spans="7:14" x14ac:dyDescent="0.25">
      <c r="G188" s="15"/>
      <c r="H188" s="15"/>
      <c r="I188" s="15"/>
      <c r="J188" s="15"/>
      <c r="K188" s="15"/>
      <c r="L188" s="15"/>
      <c r="M188" s="15"/>
      <c r="N188" s="15"/>
    </row>
    <row r="189" spans="7:14" x14ac:dyDescent="0.25">
      <c r="G189" s="15"/>
      <c r="H189" s="15"/>
      <c r="I189" s="15"/>
      <c r="J189" s="15"/>
      <c r="K189" s="15"/>
      <c r="L189" s="15"/>
      <c r="M189" s="15"/>
      <c r="N189" s="15"/>
    </row>
    <row r="190" spans="7:14" x14ac:dyDescent="0.25">
      <c r="G190" s="15"/>
      <c r="H190" s="15"/>
      <c r="I190" s="15"/>
      <c r="J190" s="15"/>
      <c r="K190" s="15"/>
      <c r="L190" s="15"/>
      <c r="M190" s="15"/>
      <c r="N190" s="15"/>
    </row>
    <row r="191" spans="7:14" x14ac:dyDescent="0.25">
      <c r="G191" s="15"/>
      <c r="H191" s="15"/>
      <c r="I191" s="15"/>
      <c r="J191" s="15"/>
      <c r="K191" s="15"/>
      <c r="L191" s="15"/>
      <c r="M191" s="15"/>
      <c r="N191" s="15"/>
    </row>
    <row r="192" spans="7:14" x14ac:dyDescent="0.25">
      <c r="G192" s="15"/>
      <c r="H192" s="15"/>
      <c r="I192" s="15"/>
      <c r="J192" s="15"/>
      <c r="K192" s="15"/>
      <c r="L192" s="15"/>
      <c r="M192" s="15"/>
      <c r="N192" s="15"/>
    </row>
    <row r="193" spans="7:14" x14ac:dyDescent="0.25">
      <c r="G193" s="15"/>
      <c r="H193" s="15"/>
      <c r="I193" s="15"/>
      <c r="J193" s="15"/>
      <c r="K193" s="15"/>
      <c r="L193" s="15"/>
      <c r="M193" s="15"/>
      <c r="N193" s="15"/>
    </row>
    <row r="194" spans="7:14" x14ac:dyDescent="0.25">
      <c r="G194" s="15"/>
      <c r="H194" s="15"/>
      <c r="I194" s="15"/>
      <c r="J194" s="15"/>
      <c r="K194" s="15"/>
      <c r="L194" s="15"/>
      <c r="M194" s="15"/>
      <c r="N194" s="15"/>
    </row>
    <row r="195" spans="7:14" x14ac:dyDescent="0.25">
      <c r="G195" s="15"/>
      <c r="H195" s="15"/>
      <c r="I195" s="15"/>
      <c r="J195" s="15"/>
      <c r="K195" s="15"/>
      <c r="L195" s="15"/>
      <c r="M195" s="15"/>
      <c r="N195" s="15"/>
    </row>
    <row r="196" spans="7:14" x14ac:dyDescent="0.25">
      <c r="G196" s="15"/>
      <c r="H196" s="15"/>
      <c r="I196" s="15"/>
      <c r="J196" s="15"/>
      <c r="K196" s="15"/>
      <c r="L196" s="15"/>
      <c r="M196" s="15"/>
      <c r="N196" s="15"/>
    </row>
    <row r="197" spans="7:14" x14ac:dyDescent="0.25">
      <c r="G197" s="15"/>
      <c r="H197" s="15"/>
      <c r="I197" s="15"/>
      <c r="J197" s="15"/>
      <c r="K197" s="15"/>
      <c r="L197" s="15"/>
      <c r="M197" s="15"/>
      <c r="N197" s="15"/>
    </row>
    <row r="198" spans="7:14" x14ac:dyDescent="0.25">
      <c r="G198" s="15"/>
      <c r="H198" s="15"/>
      <c r="I198" s="15"/>
      <c r="J198" s="15"/>
      <c r="K198" s="15"/>
      <c r="L198" s="15"/>
      <c r="M198" s="15"/>
      <c r="N198" s="15"/>
    </row>
    <row r="199" spans="7:14" x14ac:dyDescent="0.25">
      <c r="G199" s="15"/>
      <c r="H199" s="15"/>
      <c r="I199" s="15"/>
      <c r="J199" s="15"/>
      <c r="K199" s="15"/>
      <c r="L199" s="15"/>
      <c r="M199" s="15"/>
      <c r="N199" s="15"/>
    </row>
    <row r="200" spans="7:14" x14ac:dyDescent="0.25">
      <c r="G200" s="15"/>
      <c r="H200" s="15"/>
      <c r="I200" s="15"/>
      <c r="J200" s="15"/>
      <c r="K200" s="15"/>
      <c r="L200" s="15"/>
      <c r="M200" s="15"/>
      <c r="N200" s="15"/>
    </row>
    <row r="201" spans="7:14" x14ac:dyDescent="0.25">
      <c r="G201" s="15"/>
      <c r="H201" s="15"/>
      <c r="I201" s="15"/>
      <c r="J201" s="15"/>
      <c r="K201" s="15"/>
      <c r="L201" s="15"/>
      <c r="M201" s="15"/>
      <c r="N201" s="15"/>
    </row>
    <row r="202" spans="7:14" x14ac:dyDescent="0.25">
      <c r="G202" s="15"/>
      <c r="H202" s="15"/>
      <c r="I202" s="15"/>
      <c r="J202" s="15"/>
      <c r="K202" s="15"/>
      <c r="L202" s="15"/>
      <c r="M202" s="15"/>
      <c r="N202" s="15"/>
    </row>
    <row r="203" spans="7:14" x14ac:dyDescent="0.25">
      <c r="G203" s="15"/>
      <c r="H203" s="15"/>
      <c r="I203" s="15"/>
      <c r="J203" s="15"/>
      <c r="K203" s="15"/>
      <c r="L203" s="15"/>
      <c r="M203" s="15"/>
      <c r="N203" s="15"/>
    </row>
    <row r="204" spans="7:14" x14ac:dyDescent="0.25">
      <c r="G204" s="15"/>
      <c r="H204" s="15"/>
      <c r="I204" s="15"/>
      <c r="J204" s="15"/>
      <c r="K204" s="15"/>
      <c r="L204" s="15"/>
      <c r="M204" s="15"/>
      <c r="N204" s="15"/>
    </row>
    <row r="205" spans="7:14" x14ac:dyDescent="0.25">
      <c r="G205" s="15"/>
      <c r="H205" s="15"/>
      <c r="I205" s="15"/>
      <c r="J205" s="15"/>
      <c r="K205" s="15"/>
      <c r="L205" s="15"/>
      <c r="M205" s="15"/>
      <c r="N205" s="15"/>
    </row>
    <row r="206" spans="7:14" x14ac:dyDescent="0.25">
      <c r="G206" s="15"/>
      <c r="H206" s="15"/>
      <c r="I206" s="15"/>
      <c r="J206" s="15"/>
      <c r="K206" s="15"/>
      <c r="L206" s="15"/>
      <c r="M206" s="15"/>
      <c r="N206" s="15"/>
    </row>
    <row r="207" spans="7:14" x14ac:dyDescent="0.25">
      <c r="G207" s="15"/>
      <c r="H207" s="15"/>
      <c r="I207" s="15"/>
      <c r="J207" s="15"/>
      <c r="K207" s="15"/>
      <c r="L207" s="15"/>
      <c r="M207" s="15"/>
      <c r="N207" s="15"/>
    </row>
    <row r="208" spans="7:14" x14ac:dyDescent="0.25">
      <c r="G208" s="15"/>
      <c r="H208" s="15"/>
      <c r="I208" s="15"/>
      <c r="J208" s="15"/>
      <c r="K208" s="15"/>
      <c r="L208" s="15"/>
      <c r="M208" s="15"/>
      <c r="N208" s="15"/>
    </row>
    <row r="209" spans="7:14" x14ac:dyDescent="0.25">
      <c r="G209" s="15"/>
      <c r="H209" s="15"/>
      <c r="I209" s="15"/>
      <c r="J209" s="15"/>
      <c r="K209" s="15"/>
      <c r="L209" s="15"/>
      <c r="M209" s="15"/>
      <c r="N209" s="15"/>
    </row>
    <row r="210" spans="7:14" x14ac:dyDescent="0.25">
      <c r="G210" s="15"/>
      <c r="H210" s="15"/>
      <c r="I210" s="15"/>
      <c r="J210" s="15"/>
      <c r="K210" s="15"/>
      <c r="L210" s="15"/>
      <c r="M210" s="15"/>
      <c r="N210" s="15"/>
    </row>
    <row r="211" spans="7:14" x14ac:dyDescent="0.25">
      <c r="G211" s="15"/>
      <c r="H211" s="15"/>
      <c r="I211" s="15"/>
      <c r="J211" s="15"/>
      <c r="K211" s="15"/>
      <c r="L211" s="15"/>
      <c r="M211" s="15"/>
      <c r="N211" s="15"/>
    </row>
    <row r="212" spans="7:14" x14ac:dyDescent="0.25">
      <c r="G212" s="15"/>
      <c r="H212" s="15"/>
      <c r="I212" s="15"/>
      <c r="J212" s="15"/>
      <c r="K212" s="15"/>
      <c r="L212" s="15"/>
      <c r="M212" s="15"/>
      <c r="N212" s="15"/>
    </row>
    <row r="213" spans="7:14" x14ac:dyDescent="0.25">
      <c r="G213" s="15"/>
      <c r="H213" s="15"/>
      <c r="I213" s="15"/>
      <c r="J213" s="15"/>
      <c r="K213" s="15"/>
      <c r="L213" s="15"/>
      <c r="M213" s="15"/>
      <c r="N213" s="15"/>
    </row>
    <row r="214" spans="7:14" x14ac:dyDescent="0.25">
      <c r="G214" s="15"/>
      <c r="H214" s="15"/>
      <c r="I214" s="15"/>
      <c r="J214" s="15"/>
      <c r="K214" s="15"/>
      <c r="L214" s="15"/>
      <c r="M214" s="15"/>
      <c r="N214" s="15"/>
    </row>
    <row r="215" spans="7:14" x14ac:dyDescent="0.25">
      <c r="G215" s="15"/>
      <c r="H215" s="15"/>
      <c r="I215" s="15"/>
      <c r="J215" s="15"/>
      <c r="K215" s="15"/>
      <c r="L215" s="15"/>
      <c r="M215" s="15"/>
      <c r="N215" s="15"/>
    </row>
    <row r="216" spans="7:14" x14ac:dyDescent="0.25">
      <c r="G216" s="15"/>
      <c r="H216" s="15"/>
      <c r="I216" s="15"/>
      <c r="J216" s="15"/>
      <c r="K216" s="15"/>
      <c r="L216" s="15"/>
      <c r="M216" s="15"/>
      <c r="N216" s="15"/>
    </row>
    <row r="217" spans="7:14" x14ac:dyDescent="0.25">
      <c r="G217" s="15"/>
      <c r="H217" s="15"/>
      <c r="I217" s="15"/>
      <c r="J217" s="15"/>
      <c r="K217" s="15"/>
      <c r="L217" s="15"/>
      <c r="M217" s="15"/>
      <c r="N217" s="15"/>
    </row>
    <row r="218" spans="7:14" x14ac:dyDescent="0.25">
      <c r="G218" s="15"/>
      <c r="H218" s="15"/>
      <c r="I218" s="15"/>
      <c r="J218" s="15"/>
      <c r="K218" s="15"/>
      <c r="L218" s="15"/>
      <c r="M218" s="15"/>
      <c r="N218" s="15"/>
    </row>
    <row r="219" spans="7:14" x14ac:dyDescent="0.25">
      <c r="G219" s="15"/>
      <c r="H219" s="15"/>
      <c r="I219" s="15"/>
      <c r="J219" s="15"/>
      <c r="K219" s="15"/>
      <c r="L219" s="15"/>
      <c r="M219" s="15"/>
      <c r="N219" s="15"/>
    </row>
    <row r="220" spans="7:14" x14ac:dyDescent="0.25">
      <c r="G220" s="15"/>
      <c r="H220" s="15"/>
      <c r="I220" s="15"/>
      <c r="J220" s="15"/>
      <c r="K220" s="15"/>
      <c r="L220" s="15"/>
      <c r="M220" s="15"/>
      <c r="N220" s="15"/>
    </row>
    <row r="221" spans="7:14" x14ac:dyDescent="0.25">
      <c r="G221" s="15"/>
      <c r="H221" s="15"/>
      <c r="I221" s="15"/>
      <c r="J221" s="15"/>
      <c r="K221" s="15"/>
      <c r="L221" s="15"/>
      <c r="M221" s="15"/>
      <c r="N221" s="15"/>
    </row>
    <row r="222" spans="7:14" x14ac:dyDescent="0.25">
      <c r="G222" s="15"/>
      <c r="H222" s="15"/>
      <c r="I222" s="15"/>
      <c r="J222" s="15"/>
      <c r="K222" s="15"/>
      <c r="L222" s="15"/>
      <c r="M222" s="15"/>
      <c r="N222" s="15"/>
    </row>
    <row r="223" spans="7:14" x14ac:dyDescent="0.25">
      <c r="G223" s="15"/>
      <c r="H223" s="15"/>
      <c r="I223" s="15"/>
      <c r="J223" s="15"/>
      <c r="K223" s="15"/>
      <c r="L223" s="15"/>
      <c r="M223" s="15"/>
      <c r="N223" s="15"/>
    </row>
    <row r="224" spans="7:14" x14ac:dyDescent="0.25">
      <c r="G224" s="15"/>
      <c r="H224" s="15"/>
      <c r="I224" s="15"/>
      <c r="J224" s="15"/>
      <c r="K224" s="15"/>
      <c r="L224" s="15"/>
      <c r="M224" s="15"/>
      <c r="N224" s="15"/>
    </row>
    <row r="225" spans="7:14" x14ac:dyDescent="0.25">
      <c r="G225" s="15"/>
      <c r="H225" s="15"/>
      <c r="I225" s="15"/>
      <c r="J225" s="15"/>
      <c r="K225" s="15"/>
      <c r="L225" s="15"/>
      <c r="M225" s="15"/>
      <c r="N225" s="15"/>
    </row>
    <row r="226" spans="7:14" x14ac:dyDescent="0.25">
      <c r="G226" s="15"/>
      <c r="H226" s="15"/>
      <c r="I226" s="15"/>
      <c r="J226" s="15"/>
      <c r="K226" s="15"/>
      <c r="L226" s="15"/>
      <c r="M226" s="15"/>
      <c r="N226" s="15"/>
    </row>
    <row r="227" spans="7:14" x14ac:dyDescent="0.25">
      <c r="G227" s="15"/>
      <c r="H227" s="15"/>
      <c r="I227" s="15"/>
      <c r="J227" s="15"/>
      <c r="K227" s="15"/>
      <c r="L227" s="15"/>
      <c r="M227" s="15"/>
      <c r="N227" s="15"/>
    </row>
    <row r="228" spans="7:14" x14ac:dyDescent="0.25">
      <c r="G228" s="15"/>
      <c r="H228" s="15"/>
      <c r="I228" s="15"/>
      <c r="J228" s="15"/>
      <c r="K228" s="15"/>
      <c r="L228" s="15"/>
      <c r="M228" s="15"/>
      <c r="N228" s="15"/>
    </row>
    <row r="229" spans="7:14" x14ac:dyDescent="0.25">
      <c r="G229" s="15"/>
      <c r="H229" s="15"/>
      <c r="I229" s="15"/>
      <c r="J229" s="15"/>
      <c r="K229" s="15"/>
      <c r="L229" s="15"/>
      <c r="M229" s="15"/>
      <c r="N229" s="15"/>
    </row>
    <row r="230" spans="7:14" x14ac:dyDescent="0.25">
      <c r="G230" s="15"/>
      <c r="H230" s="15"/>
      <c r="I230" s="15"/>
      <c r="J230" s="15"/>
      <c r="K230" s="15"/>
      <c r="L230" s="15"/>
      <c r="M230" s="15"/>
      <c r="N230" s="15"/>
    </row>
    <row r="231" spans="7:14" x14ac:dyDescent="0.25">
      <c r="G231" s="15"/>
      <c r="H231" s="15"/>
      <c r="I231" s="15"/>
      <c r="J231" s="15"/>
      <c r="K231" s="15"/>
      <c r="L231" s="15"/>
      <c r="M231" s="15"/>
      <c r="N231" s="15"/>
    </row>
    <row r="232" spans="7:14" x14ac:dyDescent="0.25">
      <c r="G232" s="15"/>
      <c r="H232" s="15"/>
      <c r="I232" s="15"/>
      <c r="J232" s="15"/>
      <c r="K232" s="15"/>
      <c r="L232" s="15"/>
      <c r="M232" s="15"/>
      <c r="N232" s="15"/>
    </row>
    <row r="233" spans="7:14" x14ac:dyDescent="0.25">
      <c r="G233" s="15"/>
      <c r="H233" s="15"/>
      <c r="I233" s="15"/>
      <c r="J233" s="15"/>
      <c r="K233" s="15"/>
      <c r="L233" s="15"/>
      <c r="M233" s="15"/>
      <c r="N233" s="15"/>
    </row>
    <row r="234" spans="7:14" x14ac:dyDescent="0.25">
      <c r="G234" s="15"/>
      <c r="H234" s="15"/>
      <c r="I234" s="15"/>
      <c r="J234" s="15"/>
      <c r="K234" s="15"/>
      <c r="L234" s="15"/>
      <c r="M234" s="15"/>
      <c r="N234" s="15"/>
    </row>
    <row r="235" spans="7:14" x14ac:dyDescent="0.25">
      <c r="G235" s="15"/>
      <c r="H235" s="15"/>
      <c r="I235" s="15"/>
      <c r="J235" s="15"/>
      <c r="K235" s="15"/>
      <c r="L235" s="15"/>
      <c r="M235" s="15"/>
      <c r="N235" s="15"/>
    </row>
    <row r="236" spans="7:14" x14ac:dyDescent="0.25">
      <c r="G236" s="15"/>
      <c r="H236" s="15"/>
      <c r="I236" s="15"/>
      <c r="J236" s="15"/>
      <c r="K236" s="15"/>
      <c r="L236" s="15"/>
      <c r="M236" s="15"/>
      <c r="N236" s="15"/>
    </row>
    <row r="237" spans="7:14" x14ac:dyDescent="0.25">
      <c r="G237" s="15"/>
      <c r="H237" s="15"/>
      <c r="I237" s="15"/>
      <c r="J237" s="15"/>
      <c r="K237" s="15"/>
      <c r="L237" s="15"/>
      <c r="M237" s="15"/>
      <c r="N237" s="15"/>
    </row>
    <row r="238" spans="7:14" x14ac:dyDescent="0.25">
      <c r="G238" s="15"/>
      <c r="H238" s="15"/>
      <c r="I238" s="15"/>
      <c r="J238" s="15"/>
      <c r="K238" s="15"/>
      <c r="L238" s="15"/>
      <c r="M238" s="15"/>
      <c r="N238" s="15"/>
    </row>
    <row r="239" spans="7:14" x14ac:dyDescent="0.25">
      <c r="G239" s="15"/>
      <c r="H239" s="15"/>
      <c r="I239" s="15"/>
      <c r="J239" s="15"/>
      <c r="K239" s="15"/>
      <c r="L239" s="15"/>
      <c r="M239" s="15"/>
      <c r="N239" s="15"/>
    </row>
    <row r="240" spans="7:14" x14ac:dyDescent="0.25">
      <c r="G240" s="15"/>
      <c r="H240" s="15"/>
      <c r="I240" s="15"/>
      <c r="J240" s="15"/>
      <c r="K240" s="15"/>
      <c r="L240" s="15"/>
      <c r="M240" s="15"/>
      <c r="N240" s="15"/>
    </row>
    <row r="241" spans="7:14" x14ac:dyDescent="0.25">
      <c r="G241" s="15"/>
      <c r="H241" s="15"/>
      <c r="I241" s="15"/>
      <c r="J241" s="15"/>
      <c r="K241" s="15"/>
      <c r="L241" s="15"/>
      <c r="M241" s="15"/>
      <c r="N241" s="15"/>
    </row>
    <row r="242" spans="7:14" x14ac:dyDescent="0.25">
      <c r="G242" s="15"/>
      <c r="H242" s="15"/>
      <c r="I242" s="15"/>
      <c r="J242" s="15"/>
      <c r="K242" s="15"/>
      <c r="L242" s="15"/>
      <c r="M242" s="15"/>
      <c r="N242" s="15"/>
    </row>
    <row r="243" spans="7:14" x14ac:dyDescent="0.25">
      <c r="G243" s="15"/>
      <c r="H243" s="15"/>
      <c r="I243" s="15"/>
      <c r="J243" s="15"/>
      <c r="K243" s="15"/>
      <c r="L243" s="15"/>
      <c r="M243" s="15"/>
      <c r="N243" s="15"/>
    </row>
    <row r="244" spans="7:14" x14ac:dyDescent="0.25">
      <c r="G244" s="15"/>
      <c r="H244" s="15"/>
      <c r="I244" s="15"/>
      <c r="J244" s="15"/>
      <c r="K244" s="15"/>
      <c r="L244" s="15"/>
      <c r="M244" s="15"/>
      <c r="N244" s="15"/>
    </row>
    <row r="245" spans="7:14" x14ac:dyDescent="0.25">
      <c r="G245" s="15"/>
      <c r="H245" s="15"/>
      <c r="I245" s="15"/>
      <c r="J245" s="15"/>
      <c r="K245" s="15"/>
      <c r="L245" s="15"/>
      <c r="M245" s="15"/>
      <c r="N245" s="15"/>
    </row>
    <row r="246" spans="7:14" x14ac:dyDescent="0.25">
      <c r="G246" s="15"/>
      <c r="H246" s="15"/>
      <c r="I246" s="15"/>
      <c r="J246" s="15"/>
      <c r="K246" s="15"/>
      <c r="L246" s="15"/>
      <c r="M246" s="15"/>
      <c r="N246" s="15"/>
    </row>
    <row r="247" spans="7:14" x14ac:dyDescent="0.25">
      <c r="G247" s="15"/>
      <c r="H247" s="15"/>
      <c r="I247" s="15"/>
      <c r="J247" s="15"/>
      <c r="K247" s="15"/>
      <c r="L247" s="15"/>
      <c r="M247" s="15"/>
      <c r="N247" s="15"/>
    </row>
    <row r="248" spans="7:14" x14ac:dyDescent="0.25">
      <c r="G248" s="15"/>
      <c r="H248" s="15"/>
      <c r="I248" s="15"/>
      <c r="J248" s="15"/>
      <c r="K248" s="15"/>
      <c r="L248" s="15"/>
      <c r="M248" s="15"/>
      <c r="N248" s="15"/>
    </row>
    <row r="249" spans="7:14" x14ac:dyDescent="0.25">
      <c r="G249" s="15"/>
      <c r="H249" s="15"/>
      <c r="I249" s="15"/>
      <c r="J249" s="15"/>
      <c r="K249" s="15"/>
      <c r="L249" s="15"/>
      <c r="M249" s="15"/>
      <c r="N249" s="15"/>
    </row>
    <row r="250" spans="7:14" x14ac:dyDescent="0.25">
      <c r="G250" s="15"/>
      <c r="H250" s="15"/>
      <c r="I250" s="15"/>
      <c r="J250" s="15"/>
      <c r="K250" s="15"/>
      <c r="L250" s="15"/>
      <c r="M250" s="15"/>
      <c r="N250" s="15"/>
    </row>
    <row r="251" spans="7:14" x14ac:dyDescent="0.25">
      <c r="G251" s="15"/>
      <c r="H251" s="15"/>
      <c r="I251" s="15"/>
      <c r="J251" s="15"/>
      <c r="K251" s="15"/>
      <c r="L251" s="15"/>
      <c r="M251" s="15"/>
      <c r="N251" s="15"/>
    </row>
    <row r="252" spans="7:14" x14ac:dyDescent="0.25">
      <c r="G252" s="15"/>
      <c r="H252" s="15"/>
      <c r="I252" s="15"/>
      <c r="J252" s="15"/>
      <c r="K252" s="15"/>
      <c r="L252" s="15"/>
      <c r="M252" s="15"/>
      <c r="N252" s="15"/>
    </row>
    <row r="253" spans="7:14" x14ac:dyDescent="0.25">
      <c r="G253" s="15"/>
      <c r="H253" s="15"/>
      <c r="I253" s="15"/>
      <c r="J253" s="15"/>
      <c r="K253" s="15"/>
      <c r="L253" s="15"/>
      <c r="M253" s="15"/>
      <c r="N253" s="15"/>
    </row>
    <row r="254" spans="7:14" x14ac:dyDescent="0.25">
      <c r="G254" s="15"/>
      <c r="H254" s="15"/>
      <c r="I254" s="15"/>
      <c r="J254" s="15"/>
      <c r="K254" s="15"/>
      <c r="L254" s="15"/>
      <c r="M254" s="15"/>
      <c r="N254" s="15"/>
    </row>
    <row r="255" spans="7:14" x14ac:dyDescent="0.25">
      <c r="G255" s="15"/>
      <c r="H255" s="15"/>
      <c r="I255" s="15"/>
      <c r="J255" s="15"/>
      <c r="K255" s="15"/>
      <c r="L255" s="15"/>
      <c r="M255" s="15"/>
      <c r="N255" s="15"/>
    </row>
    <row r="256" spans="7:14" x14ac:dyDescent="0.25">
      <c r="G256" s="15"/>
      <c r="H256" s="15"/>
      <c r="I256" s="15"/>
      <c r="J256" s="15"/>
      <c r="K256" s="15"/>
      <c r="L256" s="15"/>
      <c r="M256" s="15"/>
      <c r="N256" s="15"/>
    </row>
    <row r="257" spans="7:14" x14ac:dyDescent="0.25">
      <c r="G257" s="15"/>
      <c r="H257" s="15"/>
      <c r="I257" s="15"/>
      <c r="J257" s="15"/>
      <c r="K257" s="15"/>
      <c r="L257" s="15"/>
      <c r="M257" s="15"/>
      <c r="N257" s="15"/>
    </row>
    <row r="258" spans="7:14" x14ac:dyDescent="0.25">
      <c r="G258" s="15"/>
      <c r="H258" s="15"/>
      <c r="I258" s="15"/>
      <c r="J258" s="15"/>
      <c r="K258" s="15"/>
      <c r="L258" s="15"/>
      <c r="M258" s="15"/>
      <c r="N258" s="15"/>
    </row>
    <row r="259" spans="7:14" x14ac:dyDescent="0.25">
      <c r="G259" s="15"/>
      <c r="H259" s="15"/>
      <c r="I259" s="15"/>
      <c r="J259" s="15"/>
      <c r="K259" s="15"/>
      <c r="L259" s="15"/>
      <c r="M259" s="15"/>
      <c r="N259" s="15"/>
    </row>
    <row r="260" spans="7:14" x14ac:dyDescent="0.25">
      <c r="G260" s="15"/>
      <c r="H260" s="15"/>
      <c r="I260" s="15"/>
      <c r="J260" s="15"/>
      <c r="K260" s="15"/>
      <c r="L260" s="15"/>
      <c r="M260" s="15"/>
      <c r="N260" s="15"/>
    </row>
    <row r="261" spans="7:14" x14ac:dyDescent="0.25">
      <c r="G261" s="15"/>
      <c r="H261" s="15"/>
      <c r="I261" s="15"/>
      <c r="J261" s="15"/>
      <c r="K261" s="15"/>
      <c r="L261" s="15"/>
      <c r="M261" s="15"/>
      <c r="N261" s="15"/>
    </row>
    <row r="262" spans="7:14" x14ac:dyDescent="0.25">
      <c r="G262" s="15"/>
      <c r="H262" s="15"/>
      <c r="I262" s="15"/>
      <c r="J262" s="15"/>
      <c r="K262" s="15"/>
      <c r="L262" s="15"/>
      <c r="M262" s="15"/>
      <c r="N262" s="15"/>
    </row>
    <row r="263" spans="7:14" x14ac:dyDescent="0.25">
      <c r="G263" s="15"/>
      <c r="H263" s="15"/>
      <c r="I263" s="15"/>
      <c r="J263" s="15"/>
      <c r="K263" s="15"/>
      <c r="L263" s="15"/>
      <c r="M263" s="15"/>
      <c r="N263" s="15"/>
    </row>
    <row r="264" spans="7:14" x14ac:dyDescent="0.25">
      <c r="G264" s="15"/>
      <c r="H264" s="15"/>
      <c r="I264" s="15"/>
      <c r="J264" s="15"/>
      <c r="K264" s="15"/>
      <c r="L264" s="15"/>
      <c r="M264" s="15"/>
      <c r="N264" s="15"/>
    </row>
    <row r="265" spans="7:14" x14ac:dyDescent="0.25">
      <c r="G265" s="15"/>
      <c r="H265" s="15"/>
      <c r="I265" s="15"/>
      <c r="J265" s="15"/>
      <c r="K265" s="15"/>
      <c r="L265" s="15"/>
      <c r="M265" s="15"/>
      <c r="N265" s="15"/>
    </row>
  </sheetData>
  <mergeCells count="3">
    <mergeCell ref="B2:B4"/>
    <mergeCell ref="B8:C8"/>
    <mergeCell ref="C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2020-03-06T05:21:45Z</dcterms:modified>
</cp:coreProperties>
</file>