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Routes" sheetId="10" r:id="rId1"/>
    <sheet name="Passengers and Flights January" sheetId="7" r:id="rId2"/>
    <sheet name="Passengers &amp; Flights by Months" sheetId="9" r:id="rId3"/>
  </sheets>
  <calcPr calcId="152511" concurrentCalc="0"/>
</workbook>
</file>

<file path=xl/calcChain.xml><?xml version="1.0" encoding="utf-8"?>
<calcChain xmlns="http://schemas.openxmlformats.org/spreadsheetml/2006/main">
  <c r="L16" i="9" l="1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K11" i="9"/>
  <c r="L11" i="9"/>
  <c r="E11" i="9"/>
  <c r="F11" i="9"/>
  <c r="C17" i="9"/>
  <c r="E5" i="9"/>
  <c r="F5" i="9"/>
  <c r="K5" i="9"/>
  <c r="L5" i="9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D17" i="9"/>
  <c r="I17" i="9"/>
  <c r="J17" i="9"/>
  <c r="C5" i="7"/>
  <c r="D5" i="7"/>
  <c r="E6" i="7"/>
  <c r="F6" i="7"/>
  <c r="E7" i="7"/>
  <c r="F7" i="7"/>
  <c r="E8" i="7"/>
  <c r="F8" i="7"/>
  <c r="E9" i="7"/>
  <c r="F9" i="7"/>
  <c r="E10" i="7"/>
  <c r="F10" i="7"/>
  <c r="C15" i="7"/>
  <c r="D15" i="7"/>
  <c r="E16" i="7"/>
  <c r="F16" i="7"/>
  <c r="E17" i="7"/>
  <c r="F17" i="7"/>
  <c r="E18" i="7"/>
  <c r="F18" i="7"/>
  <c r="E19" i="7"/>
  <c r="F19" i="7"/>
  <c r="E20" i="7"/>
  <c r="F20" i="7"/>
  <c r="K17" i="9"/>
  <c r="L17" i="9"/>
  <c r="F17" i="9"/>
  <c r="E17" i="9"/>
  <c r="E15" i="7"/>
  <c r="E5" i="7"/>
  <c r="F5" i="7"/>
  <c r="F15" i="7"/>
</calcChain>
</file>

<file path=xl/sharedStrings.xml><?xml version="1.0" encoding="utf-8"?>
<sst xmlns="http://schemas.openxmlformats.org/spreadsheetml/2006/main" count="199" uniqueCount="152">
  <si>
    <t>Source: Georgian Civil Aviation Agency</t>
  </si>
  <si>
    <t>Ambrolauri Airport</t>
  </si>
  <si>
    <t>Mestia Queen Tamar Airport</t>
  </si>
  <si>
    <t>Kutaisi International Airport</t>
  </si>
  <si>
    <t>Batumi International Airport</t>
  </si>
  <si>
    <t>Tbilisi International Airport</t>
  </si>
  <si>
    <t>Total</t>
  </si>
  <si>
    <t>Change %</t>
  </si>
  <si>
    <t xml:space="preserve">Change </t>
  </si>
  <si>
    <t>Airports</t>
  </si>
  <si>
    <t>Flights</t>
  </si>
  <si>
    <t>Passengers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</si>
  <si>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</si>
  <si>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</si>
  <si>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</si>
  <si>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</si>
  <si>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</si>
  <si>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</si>
  <si>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</si>
  <si>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</si>
  <si>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</si>
  <si>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</si>
  <si>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</si>
  <si>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</si>
  <si>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Change</t>
  </si>
  <si>
    <t>Airline</t>
  </si>
  <si>
    <t>Direction</t>
  </si>
  <si>
    <t>Flights          (per week)</t>
  </si>
  <si>
    <t>Georgian Airways</t>
  </si>
  <si>
    <t xml:space="preserve">Tbilisi - Tel Aviv </t>
  </si>
  <si>
    <t>Tbilisi - Amsterdam</t>
  </si>
  <si>
    <t>Tbilisi - Barcelona</t>
  </si>
  <si>
    <t>Tbilisi - Paris</t>
  </si>
  <si>
    <t>Tbilisi - Vienna</t>
  </si>
  <si>
    <t>Tbilisi - Prague</t>
  </si>
  <si>
    <t>Tbilisi - Kiev</t>
  </si>
  <si>
    <t>Tbilisi-Berlin</t>
  </si>
  <si>
    <t>Batumi-Tel Aviv</t>
  </si>
  <si>
    <t>MYWAY</t>
  </si>
  <si>
    <t>Skat</t>
  </si>
  <si>
    <t>Tbilisi - Aktau</t>
  </si>
  <si>
    <t>Air Astana</t>
  </si>
  <si>
    <t>Tbilisi - Almaty</t>
  </si>
  <si>
    <t>Tbilisi - Astana</t>
  </si>
  <si>
    <t>Azerbaijan Airlaines</t>
  </si>
  <si>
    <t>Tbilisi - Baku</t>
  </si>
  <si>
    <t>Qatar Airways</t>
  </si>
  <si>
    <t>Tbilisi - Doha</t>
  </si>
  <si>
    <t>Fly Dubai</t>
  </si>
  <si>
    <t>Tbilisi - Dubai</t>
  </si>
  <si>
    <t>LOT</t>
  </si>
  <si>
    <t>Tbilisi - Warsaw</t>
  </si>
  <si>
    <t>Ukraine Intern. Airlines</t>
  </si>
  <si>
    <t>Sky UP Airllines</t>
  </si>
  <si>
    <t>Elal</t>
  </si>
  <si>
    <t>Israil</t>
  </si>
  <si>
    <t>Arkia</t>
  </si>
  <si>
    <t>Tbilisi-Tel Aviv</t>
  </si>
  <si>
    <t>Belavia</t>
  </si>
  <si>
    <t>Tbilisi - Minsk</t>
  </si>
  <si>
    <t>Batumi - Minsk</t>
  </si>
  <si>
    <t>Gulf air kompania</t>
  </si>
  <si>
    <t>Tbilisi - Bahrain</t>
  </si>
  <si>
    <t>Lufthanza</t>
  </si>
  <si>
    <t xml:space="preserve">Tbilisi - Munich </t>
  </si>
  <si>
    <t>Aegian Airlines</t>
  </si>
  <si>
    <t>Tbilisi - Athens</t>
  </si>
  <si>
    <t>Air Baltik</t>
  </si>
  <si>
    <t>Tbilisi - Riga</t>
  </si>
  <si>
    <t>Turkish Airlines</t>
  </si>
  <si>
    <t>Tbilisi - Istanbul</t>
  </si>
  <si>
    <t>Tbilisi - Ankara</t>
  </si>
  <si>
    <t>Batumi - Istanbul</t>
  </si>
  <si>
    <t>Pegasus airlines</t>
  </si>
  <si>
    <t>FLY NAS</t>
  </si>
  <si>
    <t>Jazeera</t>
  </si>
  <si>
    <t>Tbilisi - Kuwait</t>
  </si>
  <si>
    <t>Qeshm air</t>
  </si>
  <si>
    <t>Tbilisi - Tehran</t>
  </si>
  <si>
    <t>TABAN Airlines</t>
  </si>
  <si>
    <t>Air Cairo</t>
  </si>
  <si>
    <t>Tbilisi - Sharm El Sheikh</t>
  </si>
  <si>
    <t>Air Arabia</t>
  </si>
  <si>
    <t>Tbilisi - Sharjah</t>
  </si>
  <si>
    <t>TAROM</t>
  </si>
  <si>
    <t>Wizz Air Hungary</t>
  </si>
  <si>
    <t>Kutaisi - Budapest</t>
  </si>
  <si>
    <t>Kutaisi  - Athens</t>
  </si>
  <si>
    <t>Kutaisi  - Barcelona</t>
  </si>
  <si>
    <t>Kutaisi  - Paris</t>
  </si>
  <si>
    <t>Kutaisi - Milan</t>
  </si>
  <si>
    <t>Kutaisi  - Rome</t>
  </si>
  <si>
    <t>Kutaisi  - Prague</t>
  </si>
  <si>
    <t>Kutaisi  - Berlin</t>
  </si>
  <si>
    <t>Kutaisi  - Vienna</t>
  </si>
  <si>
    <t>Kutaisi  - Wrocław</t>
  </si>
  <si>
    <t>Kutaisi - Dortmund</t>
  </si>
  <si>
    <t>Kutaisi - London</t>
  </si>
  <si>
    <t>Kutaisi - Katowice</t>
  </si>
  <si>
    <t>Kutaisi - Warsaw</t>
  </si>
  <si>
    <t>Kutaisi - Memmingen</t>
  </si>
  <si>
    <t>Kutaisi - Larnaca</t>
  </si>
  <si>
    <t>Kutaisi - Vilnius</t>
  </si>
  <si>
    <t>Uzbekistan airways</t>
  </si>
  <si>
    <t>Tbilisi-Tashkent</t>
  </si>
  <si>
    <t>Only 6</t>
  </si>
  <si>
    <t>Tbilisi - London</t>
  </si>
  <si>
    <t>Tbilisi - Brussels</t>
  </si>
  <si>
    <t>Tbilisi - Kyiv</t>
  </si>
  <si>
    <t>Batumi-Kyiv</t>
  </si>
  <si>
    <t>Tbilisi-Riyadh</t>
  </si>
  <si>
    <t>Tbilisi-Bucharest</t>
  </si>
  <si>
    <t>Kutaisi - Copenhagen</t>
  </si>
  <si>
    <t>Kutaisi - Bari</t>
  </si>
  <si>
    <t>Kutaisi - Brussels</t>
  </si>
  <si>
    <t>Kutaisi - Eindhoven</t>
  </si>
  <si>
    <t>Kutaisi - Poznan</t>
  </si>
  <si>
    <t>Kutaisi - Gdansk</t>
  </si>
  <si>
    <t>Kutaisi - Tallinn</t>
  </si>
  <si>
    <t>Kutaisi-Kraków</t>
  </si>
  <si>
    <t>Kutaisi - Thessaloníki</t>
  </si>
  <si>
    <t>Tbilisi - Kharkiv</t>
  </si>
  <si>
    <t>ARMEIA</t>
  </si>
  <si>
    <t>RYNAIR</t>
  </si>
  <si>
    <t>Only 9</t>
  </si>
  <si>
    <t>Only 5</t>
  </si>
  <si>
    <t>Only 7</t>
  </si>
  <si>
    <t>Only 2</t>
  </si>
  <si>
    <t>Tbilisi - Yerevan</t>
  </si>
  <si>
    <t>Batumi - Tehran</t>
  </si>
  <si>
    <t>Tbilisi - Milan</t>
  </si>
  <si>
    <t>Kutaisi - Bologna</t>
  </si>
  <si>
    <t>Kutaisi - Marseille</t>
  </si>
  <si>
    <t>Only 1</t>
  </si>
  <si>
    <t>Only 10</t>
  </si>
  <si>
    <t>Only 64</t>
  </si>
  <si>
    <t>Only 18</t>
  </si>
  <si>
    <t>Only 29</t>
  </si>
  <si>
    <t>Only 44</t>
  </si>
  <si>
    <t>Only 4</t>
  </si>
  <si>
    <t>Kutaisi  - Riga</t>
  </si>
  <si>
    <t>2019: January</t>
  </si>
  <si>
    <t>2020: January</t>
  </si>
  <si>
    <t>Routes as of January</t>
  </si>
  <si>
    <t>Only 50</t>
  </si>
  <si>
    <t>Only 144</t>
  </si>
  <si>
    <t>Only 26</t>
  </si>
  <si>
    <t>Only 22</t>
  </si>
  <si>
    <t>Only 27</t>
  </si>
  <si>
    <t>Only 15</t>
  </si>
  <si>
    <t>Only 47</t>
  </si>
  <si>
    <t>Only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</si>
</sst>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>
      <alignment vertical="center"/>
    </xf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164" fontId="0" fillId="0" borderId="0" xfId="8" applyNumberFormat="1" applyFont="1" applyFill="1" applyBorder="1" applyAlignment="1">
      <alignment horizontal="center" vertical="center"/>
    </xf>
    <xf numFmtId="3" fontId="8" fillId="2" borderId="0" xfId="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8" applyNumberFormat="1" applyFont="1" applyFill="1" applyBorder="1" applyAlignment="1">
      <alignment horizontal="center" vertical="center"/>
    </xf>
    <xf numFmtId="3" fontId="8" fillId="2" borderId="1" xfId="7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4" borderId="1" xfId="8" applyNumberFormat="1" applyFont="1" applyFill="1" applyBorder="1" applyAlignment="1">
      <alignment horizontal="center" vertical="center"/>
    </xf>
    <xf numFmtId="3" fontId="0" fillId="4" borderId="1" xfId="7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164" fontId="3" fillId="0" borderId="1" xfId="8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0" fillId="0" borderId="1" xfId="8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9">
    <cellStyle name="Comma" xfId="7" builtinId="3"/>
    <cellStyle name="Comma 2" xfId="2"/>
    <cellStyle name="Normal" xfId="0" builtinId="0"/>
    <cellStyle name="Normal 2" xfId="3"/>
    <cellStyle name="Normal 3" xfId="1"/>
    <cellStyle name="Percent" xfId="8" builtinId="5"/>
    <cellStyle name="Percent 2" xfId="5"/>
    <cellStyle name="Percent 3" xfId="6"/>
    <cellStyle name="Percent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5"/>
  <sheetViews>
    <sheetView tabSelected="1" zoomScaleNormal="100" workbookViewId="0">
      <selection activeCell="B2" sqref="B2:D2"/>
    </sheetView>
  </sheetViews>
  <sheetFormatPr defaultRowHeight="15" x14ac:dyDescent="0.25"/>
  <cols>
    <col min="2" max="2" width="37.140625" style="34" customWidth="1"/>
    <col min="3" max="3" width="37" customWidth="1"/>
    <col min="4" max="4" width="17" customWidth="1"/>
  </cols>
  <sheetData>
    <row r="2" spans="2:4" ht="26.25" customHeight="1" x14ac:dyDescent="0.25">
      <c r="B2" s="35" t="s">
        <v>143</v>
      </c>
      <c r="C2" s="36"/>
      <c r="D2" s="37"/>
    </row>
    <row r="3" spans="2:4" x14ac:dyDescent="0.25">
      <c r="C3" s="3"/>
      <c r="D3" s="3"/>
    </row>
    <row r="4" spans="2:4" ht="45.75" customHeight="1" x14ac:dyDescent="0.25">
      <c r="B4" s="23" t="s">
        <v>25</v>
      </c>
      <c r="C4" s="24" t="s">
        <v>26</v>
      </c>
      <c r="D4" s="25" t="s">
        <v>27</v>
      </c>
    </row>
    <row r="5" spans="2:4" ht="18" x14ac:dyDescent="0.25">
      <c r="B5" s="40" t="s">
        <v>28</v>
      </c>
      <c r="C5" s="26" t="s">
        <v>29</v>
      </c>
      <c r="D5" s="27">
        <v>12</v>
      </c>
    </row>
    <row r="6" spans="2:4" ht="18" x14ac:dyDescent="0.25">
      <c r="B6" s="41"/>
      <c r="C6" s="26" t="s">
        <v>106</v>
      </c>
      <c r="D6" s="30" t="s">
        <v>139</v>
      </c>
    </row>
    <row r="7" spans="2:4" ht="18" x14ac:dyDescent="0.25">
      <c r="B7" s="41"/>
      <c r="C7" s="26" t="s">
        <v>30</v>
      </c>
      <c r="D7" s="30">
        <v>2</v>
      </c>
    </row>
    <row r="8" spans="2:4" ht="18" x14ac:dyDescent="0.25">
      <c r="B8" s="41"/>
      <c r="C8" s="26" t="s">
        <v>31</v>
      </c>
      <c r="D8" s="30" t="s">
        <v>127</v>
      </c>
    </row>
    <row r="9" spans="2:4" ht="18" x14ac:dyDescent="0.25">
      <c r="B9" s="41"/>
      <c r="C9" s="26" t="s">
        <v>107</v>
      </c>
      <c r="D9" s="30" t="s">
        <v>139</v>
      </c>
    </row>
    <row r="10" spans="2:4" ht="18" x14ac:dyDescent="0.25">
      <c r="B10" s="41"/>
      <c r="C10" s="26" t="s">
        <v>32</v>
      </c>
      <c r="D10" s="27">
        <v>2</v>
      </c>
    </row>
    <row r="11" spans="2:4" ht="18" x14ac:dyDescent="0.25">
      <c r="B11" s="41"/>
      <c r="C11" s="26" t="s">
        <v>33</v>
      </c>
      <c r="D11" s="27">
        <v>2</v>
      </c>
    </row>
    <row r="12" spans="2:4" ht="18" x14ac:dyDescent="0.25">
      <c r="B12" s="41"/>
      <c r="C12" s="26" t="s">
        <v>34</v>
      </c>
      <c r="D12" s="30">
        <v>1</v>
      </c>
    </row>
    <row r="13" spans="2:4" ht="18" x14ac:dyDescent="0.25">
      <c r="B13" s="41"/>
      <c r="C13" s="26" t="s">
        <v>35</v>
      </c>
      <c r="D13" s="30">
        <v>2</v>
      </c>
    </row>
    <row r="14" spans="2:4" ht="18" x14ac:dyDescent="0.25">
      <c r="B14" s="42"/>
      <c r="C14" s="26" t="s">
        <v>36</v>
      </c>
      <c r="D14" s="31" t="s">
        <v>105</v>
      </c>
    </row>
    <row r="15" spans="2:4" ht="18" x14ac:dyDescent="0.25">
      <c r="B15" s="28" t="s">
        <v>38</v>
      </c>
      <c r="C15" s="26" t="s">
        <v>29</v>
      </c>
      <c r="D15" s="27">
        <v>3</v>
      </c>
    </row>
    <row r="16" spans="2:4" ht="18" x14ac:dyDescent="0.25">
      <c r="B16" s="28" t="s">
        <v>122</v>
      </c>
      <c r="C16" s="26" t="s">
        <v>128</v>
      </c>
      <c r="D16" s="30" t="s">
        <v>144</v>
      </c>
    </row>
    <row r="17" spans="2:4" ht="18" x14ac:dyDescent="0.25">
      <c r="B17" s="31" t="s">
        <v>39</v>
      </c>
      <c r="C17" s="26" t="s">
        <v>40</v>
      </c>
      <c r="D17" s="27">
        <v>5</v>
      </c>
    </row>
    <row r="18" spans="2:4" ht="18" x14ac:dyDescent="0.25">
      <c r="B18" s="38" t="s">
        <v>41</v>
      </c>
      <c r="C18" s="26" t="s">
        <v>42</v>
      </c>
      <c r="D18" s="27">
        <v>5</v>
      </c>
    </row>
    <row r="19" spans="2:4" ht="18" x14ac:dyDescent="0.25">
      <c r="B19" s="38"/>
      <c r="C19" s="26" t="s">
        <v>43</v>
      </c>
      <c r="D19" s="27">
        <v>3</v>
      </c>
    </row>
    <row r="20" spans="2:4" ht="18" x14ac:dyDescent="0.25">
      <c r="B20" s="31" t="s">
        <v>44</v>
      </c>
      <c r="C20" s="26" t="s">
        <v>45</v>
      </c>
      <c r="D20" s="27" t="s">
        <v>135</v>
      </c>
    </row>
    <row r="21" spans="2:4" ht="18" x14ac:dyDescent="0.25">
      <c r="B21" s="31" t="s">
        <v>46</v>
      </c>
      <c r="C21" s="26" t="s">
        <v>47</v>
      </c>
      <c r="D21" s="27">
        <v>14</v>
      </c>
    </row>
    <row r="22" spans="2:4" ht="18" x14ac:dyDescent="0.25">
      <c r="B22" s="31" t="s">
        <v>48</v>
      </c>
      <c r="C22" s="26" t="s">
        <v>49</v>
      </c>
      <c r="D22" s="27" t="s">
        <v>138</v>
      </c>
    </row>
    <row r="23" spans="2:4" ht="18" x14ac:dyDescent="0.25">
      <c r="B23" s="31" t="s">
        <v>50</v>
      </c>
      <c r="C23" s="26" t="s">
        <v>51</v>
      </c>
      <c r="D23" s="27">
        <v>5</v>
      </c>
    </row>
    <row r="24" spans="2:4" ht="18" x14ac:dyDescent="0.25">
      <c r="B24" s="31" t="s">
        <v>52</v>
      </c>
      <c r="C24" s="26" t="s">
        <v>108</v>
      </c>
      <c r="D24" s="27">
        <v>7</v>
      </c>
    </row>
    <row r="25" spans="2:4" ht="18" x14ac:dyDescent="0.25">
      <c r="B25" s="40" t="s">
        <v>53</v>
      </c>
      <c r="C25" s="26" t="s">
        <v>108</v>
      </c>
      <c r="D25" s="27">
        <v>7</v>
      </c>
    </row>
    <row r="26" spans="2:4" ht="18" x14ac:dyDescent="0.25">
      <c r="B26" s="41"/>
      <c r="C26" s="26" t="s">
        <v>121</v>
      </c>
      <c r="D26" s="29">
        <v>2</v>
      </c>
    </row>
    <row r="27" spans="2:4" ht="18" x14ac:dyDescent="0.25">
      <c r="B27" s="42"/>
      <c r="C27" s="26" t="s">
        <v>109</v>
      </c>
      <c r="D27" s="27">
        <v>2</v>
      </c>
    </row>
    <row r="28" spans="2:4" ht="18" x14ac:dyDescent="0.25">
      <c r="B28" s="38" t="s">
        <v>54</v>
      </c>
      <c r="C28" s="26" t="s">
        <v>29</v>
      </c>
      <c r="D28" s="27">
        <v>2</v>
      </c>
    </row>
    <row r="29" spans="2:4" ht="18" x14ac:dyDescent="0.25">
      <c r="B29" s="38"/>
      <c r="C29" s="26" t="s">
        <v>37</v>
      </c>
      <c r="D29" s="27" t="s">
        <v>133</v>
      </c>
    </row>
    <row r="30" spans="2:4" ht="18" x14ac:dyDescent="0.25">
      <c r="B30" s="38" t="s">
        <v>55</v>
      </c>
      <c r="C30" s="26" t="s">
        <v>57</v>
      </c>
      <c r="D30" s="27" t="s">
        <v>124</v>
      </c>
    </row>
    <row r="31" spans="2:4" ht="18" x14ac:dyDescent="0.25">
      <c r="B31" s="38"/>
      <c r="C31" s="26" t="s">
        <v>37</v>
      </c>
      <c r="D31" s="27" t="s">
        <v>136</v>
      </c>
    </row>
    <row r="32" spans="2:4" ht="18" x14ac:dyDescent="0.25">
      <c r="B32" s="32" t="s">
        <v>56</v>
      </c>
      <c r="C32" s="26" t="s">
        <v>57</v>
      </c>
      <c r="D32" s="27" t="s">
        <v>124</v>
      </c>
    </row>
    <row r="33" spans="2:4" ht="18" x14ac:dyDescent="0.25">
      <c r="B33" s="38" t="s">
        <v>58</v>
      </c>
      <c r="C33" s="26" t="s">
        <v>59</v>
      </c>
      <c r="D33" s="27">
        <v>9</v>
      </c>
    </row>
    <row r="34" spans="2:4" ht="18" x14ac:dyDescent="0.25">
      <c r="B34" s="38"/>
      <c r="C34" s="26" t="s">
        <v>60</v>
      </c>
      <c r="D34" s="27">
        <v>5</v>
      </c>
    </row>
    <row r="35" spans="2:4" ht="18" x14ac:dyDescent="0.25">
      <c r="B35" s="31" t="s">
        <v>61</v>
      </c>
      <c r="C35" s="26" t="s">
        <v>62</v>
      </c>
      <c r="D35" s="27">
        <v>3</v>
      </c>
    </row>
    <row r="36" spans="2:4" ht="18" x14ac:dyDescent="0.25">
      <c r="B36" s="31" t="s">
        <v>63</v>
      </c>
      <c r="C36" s="26" t="s">
        <v>64</v>
      </c>
      <c r="D36" s="27" t="s">
        <v>137</v>
      </c>
    </row>
    <row r="37" spans="2:4" ht="18" x14ac:dyDescent="0.25">
      <c r="B37" s="31" t="s">
        <v>65</v>
      </c>
      <c r="C37" s="26" t="s">
        <v>66</v>
      </c>
      <c r="D37" s="31" t="s">
        <v>124</v>
      </c>
    </row>
    <row r="38" spans="2:4" ht="18" x14ac:dyDescent="0.25">
      <c r="B38" s="31" t="s">
        <v>67</v>
      </c>
      <c r="C38" s="26" t="s">
        <v>68</v>
      </c>
      <c r="D38" s="27">
        <v>2</v>
      </c>
    </row>
    <row r="39" spans="2:4" ht="18" x14ac:dyDescent="0.25">
      <c r="B39" s="38" t="s">
        <v>69</v>
      </c>
      <c r="C39" s="26" t="s">
        <v>70</v>
      </c>
      <c r="D39" s="30" t="s">
        <v>145</v>
      </c>
    </row>
    <row r="40" spans="2:4" ht="18" x14ac:dyDescent="0.25">
      <c r="B40" s="38"/>
      <c r="C40" s="26" t="s">
        <v>71</v>
      </c>
      <c r="D40" s="30">
        <v>1</v>
      </c>
    </row>
    <row r="41" spans="2:4" ht="18" x14ac:dyDescent="0.25">
      <c r="B41" s="38"/>
      <c r="C41" s="26" t="s">
        <v>72</v>
      </c>
      <c r="D41" s="30" t="s">
        <v>146</v>
      </c>
    </row>
    <row r="42" spans="2:4" ht="18" x14ac:dyDescent="0.25">
      <c r="B42" s="31" t="s">
        <v>73</v>
      </c>
      <c r="C42" s="26" t="s">
        <v>70</v>
      </c>
      <c r="D42" s="30" t="s">
        <v>138</v>
      </c>
    </row>
    <row r="43" spans="2:4" ht="18" x14ac:dyDescent="0.25">
      <c r="B43" s="32" t="s">
        <v>74</v>
      </c>
      <c r="C43" s="26" t="s">
        <v>110</v>
      </c>
      <c r="D43" s="27">
        <v>3</v>
      </c>
    </row>
    <row r="44" spans="2:4" ht="18" x14ac:dyDescent="0.25">
      <c r="B44" s="31" t="s">
        <v>75</v>
      </c>
      <c r="C44" s="26" t="s">
        <v>76</v>
      </c>
      <c r="D44" s="27" t="s">
        <v>147</v>
      </c>
    </row>
    <row r="45" spans="2:4" ht="18" x14ac:dyDescent="0.25">
      <c r="B45" s="31" t="s">
        <v>103</v>
      </c>
      <c r="C45" s="26" t="s">
        <v>104</v>
      </c>
      <c r="D45" s="27" t="s">
        <v>124</v>
      </c>
    </row>
    <row r="46" spans="2:4" ht="18" x14ac:dyDescent="0.25">
      <c r="B46" s="31" t="s">
        <v>77</v>
      </c>
      <c r="C46" s="26" t="s">
        <v>78</v>
      </c>
      <c r="D46" s="27" t="s">
        <v>148</v>
      </c>
    </row>
    <row r="47" spans="2:4" ht="18" x14ac:dyDescent="0.25">
      <c r="B47" s="40" t="s">
        <v>79</v>
      </c>
      <c r="C47" s="26" t="s">
        <v>78</v>
      </c>
      <c r="D47" s="30" t="s">
        <v>149</v>
      </c>
    </row>
    <row r="48" spans="2:4" ht="18" x14ac:dyDescent="0.25">
      <c r="B48" s="42"/>
      <c r="C48" s="26" t="s">
        <v>129</v>
      </c>
      <c r="D48" s="33" t="s">
        <v>126</v>
      </c>
    </row>
    <row r="49" spans="2:4" ht="18" x14ac:dyDescent="0.25">
      <c r="B49" s="40" t="s">
        <v>123</v>
      </c>
      <c r="C49" s="26" t="s">
        <v>130</v>
      </c>
      <c r="D49" s="30">
        <v>3</v>
      </c>
    </row>
    <row r="50" spans="2:4" ht="18" x14ac:dyDescent="0.25">
      <c r="B50" s="41"/>
      <c r="C50" s="26" t="s">
        <v>132</v>
      </c>
      <c r="D50" s="30">
        <v>2</v>
      </c>
    </row>
    <row r="51" spans="2:4" ht="18" x14ac:dyDescent="0.25">
      <c r="B51" s="42"/>
      <c r="C51" s="26" t="s">
        <v>131</v>
      </c>
      <c r="D51" s="30">
        <v>2</v>
      </c>
    </row>
    <row r="52" spans="2:4" ht="18" x14ac:dyDescent="0.25">
      <c r="B52" s="31" t="s">
        <v>80</v>
      </c>
      <c r="C52" s="26" t="s">
        <v>81</v>
      </c>
      <c r="D52" s="27" t="s">
        <v>126</v>
      </c>
    </row>
    <row r="53" spans="2:4" ht="18" x14ac:dyDescent="0.25">
      <c r="B53" s="31" t="s">
        <v>82</v>
      </c>
      <c r="C53" s="26" t="s">
        <v>83</v>
      </c>
      <c r="D53" s="27" t="s">
        <v>150</v>
      </c>
    </row>
    <row r="54" spans="2:4" ht="18" x14ac:dyDescent="0.25">
      <c r="B54" s="31" t="s">
        <v>84</v>
      </c>
      <c r="C54" s="26" t="s">
        <v>111</v>
      </c>
      <c r="D54" s="27">
        <v>2</v>
      </c>
    </row>
    <row r="55" spans="2:4" ht="18" x14ac:dyDescent="0.25">
      <c r="B55" s="40" t="s">
        <v>85</v>
      </c>
      <c r="C55" s="26" t="s">
        <v>86</v>
      </c>
      <c r="D55" s="27">
        <v>2</v>
      </c>
    </row>
    <row r="56" spans="2:4" ht="18" x14ac:dyDescent="0.25">
      <c r="B56" s="41"/>
      <c r="C56" s="26" t="s">
        <v>87</v>
      </c>
      <c r="D56" s="27">
        <v>2</v>
      </c>
    </row>
    <row r="57" spans="2:4" ht="18" x14ac:dyDescent="0.25">
      <c r="B57" s="41"/>
      <c r="C57" s="26" t="s">
        <v>88</v>
      </c>
      <c r="D57" s="27">
        <v>2</v>
      </c>
    </row>
    <row r="58" spans="2:4" ht="18" x14ac:dyDescent="0.25">
      <c r="B58" s="41"/>
      <c r="C58" s="26" t="s">
        <v>113</v>
      </c>
      <c r="D58" s="27">
        <v>2</v>
      </c>
    </row>
    <row r="59" spans="2:4" ht="18" x14ac:dyDescent="0.25">
      <c r="B59" s="41"/>
      <c r="C59" s="26" t="s">
        <v>89</v>
      </c>
      <c r="D59" s="27">
        <v>2</v>
      </c>
    </row>
    <row r="60" spans="2:4" ht="18" x14ac:dyDescent="0.25">
      <c r="B60" s="41"/>
      <c r="C60" s="26" t="s">
        <v>112</v>
      </c>
      <c r="D60" s="27" t="s">
        <v>151</v>
      </c>
    </row>
    <row r="61" spans="2:4" ht="18" x14ac:dyDescent="0.25">
      <c r="B61" s="41"/>
      <c r="C61" s="26" t="s">
        <v>114</v>
      </c>
      <c r="D61" s="27">
        <v>2</v>
      </c>
    </row>
    <row r="62" spans="2:4" ht="18" x14ac:dyDescent="0.25">
      <c r="B62" s="41"/>
      <c r="C62" s="26" t="s">
        <v>115</v>
      </c>
      <c r="D62" s="27" t="s">
        <v>125</v>
      </c>
    </row>
    <row r="63" spans="2:4" ht="18" x14ac:dyDescent="0.25">
      <c r="B63" s="41"/>
      <c r="C63" s="26" t="s">
        <v>116</v>
      </c>
      <c r="D63" s="27">
        <v>2</v>
      </c>
    </row>
    <row r="64" spans="2:4" ht="18" x14ac:dyDescent="0.25">
      <c r="B64" s="41"/>
      <c r="C64" s="26" t="s">
        <v>90</v>
      </c>
      <c r="D64" s="27">
        <v>4</v>
      </c>
    </row>
    <row r="65" spans="2:4" ht="18" x14ac:dyDescent="0.25">
      <c r="B65" s="41"/>
      <c r="C65" s="26" t="s">
        <v>131</v>
      </c>
      <c r="D65" s="27">
        <v>2</v>
      </c>
    </row>
    <row r="66" spans="2:4" ht="18" x14ac:dyDescent="0.25">
      <c r="B66" s="41"/>
      <c r="C66" s="26" t="s">
        <v>91</v>
      </c>
      <c r="D66" s="27">
        <v>2</v>
      </c>
    </row>
    <row r="67" spans="2:4" ht="18" x14ac:dyDescent="0.25">
      <c r="B67" s="41"/>
      <c r="C67" s="26" t="s">
        <v>117</v>
      </c>
      <c r="D67" s="27" t="s">
        <v>139</v>
      </c>
    </row>
    <row r="68" spans="2:4" ht="18" x14ac:dyDescent="0.25">
      <c r="B68" s="41"/>
      <c r="C68" s="26" t="s">
        <v>92</v>
      </c>
      <c r="D68" s="31">
        <v>2</v>
      </c>
    </row>
    <row r="69" spans="2:4" ht="18" x14ac:dyDescent="0.25">
      <c r="B69" s="41"/>
      <c r="C69" s="26" t="s">
        <v>140</v>
      </c>
      <c r="D69" s="31">
        <v>2</v>
      </c>
    </row>
    <row r="70" spans="2:4" ht="18" x14ac:dyDescent="0.25">
      <c r="B70" s="41"/>
      <c r="C70" s="26" t="s">
        <v>93</v>
      </c>
      <c r="D70" s="33" t="s">
        <v>134</v>
      </c>
    </row>
    <row r="71" spans="2:4" ht="18" x14ac:dyDescent="0.25">
      <c r="B71" s="41"/>
      <c r="C71" s="26" t="s">
        <v>118</v>
      </c>
      <c r="D71" s="27">
        <v>2</v>
      </c>
    </row>
    <row r="72" spans="2:4" ht="18" x14ac:dyDescent="0.25">
      <c r="B72" s="41"/>
      <c r="C72" s="26" t="s">
        <v>94</v>
      </c>
      <c r="D72" s="27">
        <v>2</v>
      </c>
    </row>
    <row r="73" spans="2:4" ht="18" x14ac:dyDescent="0.25">
      <c r="B73" s="41"/>
      <c r="C73" s="26" t="s">
        <v>95</v>
      </c>
      <c r="D73" s="27">
        <v>2</v>
      </c>
    </row>
    <row r="74" spans="2:4" ht="18" x14ac:dyDescent="0.25">
      <c r="B74" s="41"/>
      <c r="C74" s="26" t="s">
        <v>96</v>
      </c>
      <c r="D74" s="27">
        <v>3</v>
      </c>
    </row>
    <row r="75" spans="2:4" ht="18" x14ac:dyDescent="0.25">
      <c r="B75" s="41"/>
      <c r="C75" s="26" t="s">
        <v>97</v>
      </c>
      <c r="D75" s="27">
        <v>2</v>
      </c>
    </row>
    <row r="76" spans="2:4" ht="18" x14ac:dyDescent="0.25">
      <c r="B76" s="41"/>
      <c r="C76" s="26" t="s">
        <v>119</v>
      </c>
      <c r="D76" s="27">
        <v>2</v>
      </c>
    </row>
    <row r="77" spans="2:4" ht="18" x14ac:dyDescent="0.25">
      <c r="B77" s="41"/>
      <c r="C77" s="26" t="s">
        <v>98</v>
      </c>
      <c r="D77" s="27">
        <v>2</v>
      </c>
    </row>
    <row r="78" spans="2:4" ht="18" x14ac:dyDescent="0.25">
      <c r="B78" s="41"/>
      <c r="C78" s="26" t="s">
        <v>99</v>
      </c>
      <c r="D78" s="27">
        <v>3</v>
      </c>
    </row>
    <row r="79" spans="2:4" ht="18" x14ac:dyDescent="0.25">
      <c r="B79" s="41"/>
      <c r="C79" s="26" t="s">
        <v>100</v>
      </c>
      <c r="D79" s="27">
        <v>2</v>
      </c>
    </row>
    <row r="80" spans="2:4" ht="18" x14ac:dyDescent="0.25">
      <c r="B80" s="41"/>
      <c r="C80" s="26" t="s">
        <v>101</v>
      </c>
      <c r="D80" s="27">
        <v>2</v>
      </c>
    </row>
    <row r="81" spans="2:4" ht="18" x14ac:dyDescent="0.25">
      <c r="B81" s="41"/>
      <c r="C81" s="26" t="s">
        <v>120</v>
      </c>
      <c r="D81" s="27">
        <v>2</v>
      </c>
    </row>
    <row r="82" spans="2:4" ht="18" x14ac:dyDescent="0.25">
      <c r="B82" s="42"/>
      <c r="C82" s="26" t="s">
        <v>102</v>
      </c>
      <c r="D82" s="27">
        <v>2</v>
      </c>
    </row>
    <row r="83" spans="2:4" x14ac:dyDescent="0.25">
      <c r="C83" s="3"/>
      <c r="D83" s="3"/>
    </row>
    <row r="84" spans="2:4" x14ac:dyDescent="0.25">
      <c r="C84" s="3"/>
      <c r="D84" s="3"/>
    </row>
    <row r="85" spans="2:4" x14ac:dyDescent="0.25">
      <c r="B85" s="39" t="s">
        <v>0</v>
      </c>
      <c r="C85" s="39"/>
      <c r="D85" s="3"/>
    </row>
  </sheetData>
  <mergeCells count="12">
    <mergeCell ref="B2:D2"/>
    <mergeCell ref="B18:B19"/>
    <mergeCell ref="B85:C85"/>
    <mergeCell ref="B33:B34"/>
    <mergeCell ref="B39:B41"/>
    <mergeCell ref="B28:B29"/>
    <mergeCell ref="B30:B31"/>
    <mergeCell ref="B25:B27"/>
    <mergeCell ref="B47:B48"/>
    <mergeCell ref="B49:B51"/>
    <mergeCell ref="B5:B14"/>
    <mergeCell ref="B55:B8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43" t="s">
        <v>11</v>
      </c>
      <c r="C3" s="44"/>
      <c r="D3" s="44"/>
      <c r="E3" s="44"/>
      <c r="F3" s="45"/>
    </row>
    <row r="4" spans="2:6" ht="16.5" customHeight="1" x14ac:dyDescent="0.25">
      <c r="B4" s="14" t="s">
        <v>9</v>
      </c>
      <c r="C4" s="14" t="s">
        <v>141</v>
      </c>
      <c r="D4" s="14" t="s">
        <v>142</v>
      </c>
      <c r="E4" s="14" t="s">
        <v>8</v>
      </c>
      <c r="F4" s="14" t="s">
        <v>7</v>
      </c>
    </row>
    <row r="5" spans="2:6" x14ac:dyDescent="0.25">
      <c r="B5" s="13" t="s">
        <v>6</v>
      </c>
      <c r="C5" s="12">
        <f>SUM(C6:C10)</f>
        <v>324576</v>
      </c>
      <c r="D5" s="12">
        <f>SUM(D6:D10)</f>
        <v>314034</v>
      </c>
      <c r="E5" s="12">
        <f t="shared" ref="E5:E10" si="0">D5-C5</f>
        <v>-10542</v>
      </c>
      <c r="F5" s="11">
        <f t="shared" ref="F5:F10" si="1">D5/C5-1</f>
        <v>-3.247929606625255E-2</v>
      </c>
    </row>
    <row r="6" spans="2:6" x14ac:dyDescent="0.25">
      <c r="B6" s="1" t="s">
        <v>5</v>
      </c>
      <c r="C6" s="9">
        <v>252176</v>
      </c>
      <c r="D6" s="9">
        <v>211590</v>
      </c>
      <c r="E6" s="9">
        <f t="shared" si="0"/>
        <v>-40586</v>
      </c>
      <c r="F6" s="8">
        <f t="shared" si="1"/>
        <v>-0.16094315081530364</v>
      </c>
    </row>
    <row r="7" spans="2:6" x14ac:dyDescent="0.25">
      <c r="B7" s="1" t="s">
        <v>4</v>
      </c>
      <c r="C7" s="9">
        <v>15973</v>
      </c>
      <c r="D7" s="9">
        <v>21999</v>
      </c>
      <c r="E7" s="9">
        <f t="shared" si="0"/>
        <v>6026</v>
      </c>
      <c r="F7" s="8">
        <f t="shared" si="1"/>
        <v>0.37726162899893567</v>
      </c>
    </row>
    <row r="8" spans="2:6" x14ac:dyDescent="0.25">
      <c r="B8" s="1" t="s">
        <v>3</v>
      </c>
      <c r="C8" s="9">
        <v>55895</v>
      </c>
      <c r="D8" s="9">
        <v>79672</v>
      </c>
      <c r="E8" s="9">
        <f t="shared" si="0"/>
        <v>23777</v>
      </c>
      <c r="F8" s="8">
        <f t="shared" si="1"/>
        <v>0.42538688612577147</v>
      </c>
    </row>
    <row r="9" spans="2:6" x14ac:dyDescent="0.25">
      <c r="B9" s="1" t="s">
        <v>2</v>
      </c>
      <c r="C9" s="9">
        <v>420</v>
      </c>
      <c r="D9" s="9">
        <v>672</v>
      </c>
      <c r="E9" s="9">
        <f t="shared" si="0"/>
        <v>252</v>
      </c>
      <c r="F9" s="8">
        <f t="shared" si="1"/>
        <v>0.60000000000000009</v>
      </c>
    </row>
    <row r="10" spans="2:6" x14ac:dyDescent="0.25">
      <c r="B10" s="10" t="s">
        <v>1</v>
      </c>
      <c r="C10" s="9">
        <v>112</v>
      </c>
      <c r="D10" s="9">
        <v>101</v>
      </c>
      <c r="E10" s="9">
        <f t="shared" si="0"/>
        <v>-11</v>
      </c>
      <c r="F10" s="8">
        <f t="shared" si="1"/>
        <v>-9.8214285714285698E-2</v>
      </c>
    </row>
    <row r="11" spans="2:6" x14ac:dyDescent="0.25">
      <c r="C11" s="15"/>
      <c r="D11" s="15"/>
      <c r="E11" s="15"/>
    </row>
    <row r="13" spans="2:6" ht="24.75" customHeight="1" x14ac:dyDescent="0.25">
      <c r="B13" s="43" t="s">
        <v>10</v>
      </c>
      <c r="C13" s="44"/>
      <c r="D13" s="44"/>
      <c r="E13" s="44"/>
      <c r="F13" s="45"/>
    </row>
    <row r="14" spans="2:6" ht="15.75" customHeight="1" x14ac:dyDescent="0.25">
      <c r="B14" s="14" t="s">
        <v>9</v>
      </c>
      <c r="C14" s="14" t="s">
        <v>141</v>
      </c>
      <c r="D14" s="14" t="s">
        <v>142</v>
      </c>
      <c r="E14" s="14" t="s">
        <v>8</v>
      </c>
      <c r="F14" s="14" t="s">
        <v>7</v>
      </c>
    </row>
    <row r="15" spans="2:6" x14ac:dyDescent="0.25">
      <c r="B15" s="13" t="s">
        <v>6</v>
      </c>
      <c r="C15" s="12">
        <f>SUM(C16:C20)</f>
        <v>1756</v>
      </c>
      <c r="D15" s="12">
        <f>SUM(D16:D20)</f>
        <v>1546</v>
      </c>
      <c r="E15" s="12">
        <f t="shared" ref="E15:E20" si="2">D15-C15</f>
        <v>-210</v>
      </c>
      <c r="F15" s="11">
        <f t="shared" ref="F15:F20" si="3">D15/C15-1</f>
        <v>-0.11958997722095677</v>
      </c>
    </row>
    <row r="16" spans="2:6" x14ac:dyDescent="0.25">
      <c r="B16" s="1" t="s">
        <v>5</v>
      </c>
      <c r="C16" s="9">
        <v>1434</v>
      </c>
      <c r="D16" s="9">
        <v>1110</v>
      </c>
      <c r="E16" s="9">
        <f t="shared" si="2"/>
        <v>-324</v>
      </c>
      <c r="F16" s="8">
        <f t="shared" si="3"/>
        <v>-0.22594142259414229</v>
      </c>
    </row>
    <row r="17" spans="2:6" x14ac:dyDescent="0.25">
      <c r="B17" s="1" t="s">
        <v>4</v>
      </c>
      <c r="C17" s="9">
        <v>105</v>
      </c>
      <c r="D17" s="9">
        <v>133</v>
      </c>
      <c r="E17" s="9">
        <f t="shared" si="2"/>
        <v>28</v>
      </c>
      <c r="F17" s="8">
        <f t="shared" si="3"/>
        <v>0.26666666666666661</v>
      </c>
    </row>
    <row r="18" spans="2:6" x14ac:dyDescent="0.25">
      <c r="B18" s="1" t="s">
        <v>3</v>
      </c>
      <c r="C18" s="9">
        <v>188</v>
      </c>
      <c r="D18" s="9">
        <v>272</v>
      </c>
      <c r="E18" s="9">
        <f t="shared" si="2"/>
        <v>84</v>
      </c>
      <c r="F18" s="8">
        <f t="shared" si="3"/>
        <v>0.44680851063829796</v>
      </c>
    </row>
    <row r="19" spans="2:6" x14ac:dyDescent="0.25">
      <c r="B19" s="1" t="s">
        <v>2</v>
      </c>
      <c r="C19" s="9">
        <v>20</v>
      </c>
      <c r="D19" s="9">
        <v>24</v>
      </c>
      <c r="E19" s="9">
        <f t="shared" si="2"/>
        <v>4</v>
      </c>
      <c r="F19" s="8">
        <f t="shared" si="3"/>
        <v>0.19999999999999996</v>
      </c>
    </row>
    <row r="20" spans="2:6" x14ac:dyDescent="0.25">
      <c r="B20" s="10" t="s">
        <v>1</v>
      </c>
      <c r="C20" s="9">
        <v>9</v>
      </c>
      <c r="D20" s="9">
        <v>7</v>
      </c>
      <c r="E20" s="9">
        <f t="shared" si="2"/>
        <v>-2</v>
      </c>
      <c r="F20" s="8">
        <f t="shared" si="3"/>
        <v>-0.22222222222222221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39" t="s">
        <v>0</v>
      </c>
      <c r="C23" s="39"/>
      <c r="D23" s="4"/>
      <c r="E23" s="2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B3" sqref="B3:F3"/>
    </sheetView>
  </sheetViews>
  <sheetFormatPr defaultRowHeight="15" x14ac:dyDescent="0.25"/>
  <cols>
    <col min="1" max="1" width="9.140625" style="3"/>
    <col min="2" max="2" width="23.28515625" style="3" customWidth="1"/>
    <col min="3" max="3" width="15.42578125" style="3" customWidth="1"/>
    <col min="4" max="4" width="14.7109375" style="3" customWidth="1"/>
    <col min="5" max="5" width="14.42578125" style="3" customWidth="1"/>
    <col min="6" max="6" width="15.7109375" style="3" customWidth="1"/>
    <col min="7" max="7" width="9.140625" style="3"/>
    <col min="8" max="8" width="24.28515625" style="3" customWidth="1"/>
    <col min="9" max="9" width="15" style="3" customWidth="1"/>
    <col min="10" max="10" width="13.5703125" style="3" customWidth="1"/>
    <col min="11" max="11" width="13.140625" style="3" customWidth="1"/>
    <col min="12" max="12" width="15.140625" style="3" customWidth="1"/>
    <col min="13" max="16384" width="9.140625" style="3"/>
  </cols>
  <sheetData>
    <row r="3" spans="2:12" ht="26.25" customHeight="1" x14ac:dyDescent="0.25">
      <c r="B3" s="46" t="s">
        <v>11</v>
      </c>
      <c r="C3" s="47"/>
      <c r="D3" s="47"/>
      <c r="E3" s="47"/>
      <c r="F3" s="48"/>
      <c r="G3" s="15"/>
      <c r="H3" s="46" t="s">
        <v>10</v>
      </c>
      <c r="I3" s="47"/>
      <c r="J3" s="47"/>
      <c r="K3" s="47"/>
      <c r="L3" s="48"/>
    </row>
    <row r="4" spans="2:12" ht="25.5" customHeight="1" x14ac:dyDescent="0.25">
      <c r="B4" s="14"/>
      <c r="C4" s="14">
        <v>2019</v>
      </c>
      <c r="D4" s="14">
        <v>2020</v>
      </c>
      <c r="E4" s="14" t="s">
        <v>24</v>
      </c>
      <c r="F4" s="14" t="s">
        <v>7</v>
      </c>
      <c r="G4" s="15"/>
      <c r="H4" s="14"/>
      <c r="I4" s="14">
        <v>2019</v>
      </c>
      <c r="J4" s="14">
        <v>2020</v>
      </c>
      <c r="K4" s="14" t="s">
        <v>24</v>
      </c>
      <c r="L4" s="14" t="s">
        <v>7</v>
      </c>
    </row>
    <row r="5" spans="2:12" x14ac:dyDescent="0.25">
      <c r="B5" s="1" t="s">
        <v>23</v>
      </c>
      <c r="C5" s="22">
        <v>324576</v>
      </c>
      <c r="D5" s="22">
        <v>314034</v>
      </c>
      <c r="E5" s="22">
        <f t="shared" ref="E5:E16" si="0">D5-C5</f>
        <v>-10542</v>
      </c>
      <c r="F5" s="21">
        <f t="shared" ref="F5:F16" si="1">D5/C5-1</f>
        <v>-3.247929606625255E-2</v>
      </c>
      <c r="G5" s="15"/>
      <c r="H5" s="1" t="s">
        <v>23</v>
      </c>
      <c r="I5" s="22">
        <v>1756</v>
      </c>
      <c r="J5" s="22">
        <v>1546</v>
      </c>
      <c r="K5" s="22">
        <f t="shared" ref="K5:K16" si="2">J5-I5</f>
        <v>-210</v>
      </c>
      <c r="L5" s="21">
        <f t="shared" ref="L5:L16" si="3">J5/I5-1</f>
        <v>-0.11958997722095677</v>
      </c>
    </row>
    <row r="6" spans="2:12" x14ac:dyDescent="0.25">
      <c r="B6" s="1" t="s">
        <v>22</v>
      </c>
      <c r="C6" s="22"/>
      <c r="D6" s="22"/>
      <c r="E6" s="22">
        <f t="shared" si="0"/>
        <v>0</v>
      </c>
      <c r="F6" s="21" t="e">
        <f t="shared" si="1"/>
        <v>#DIV/0!</v>
      </c>
      <c r="G6" s="15"/>
      <c r="H6" s="1" t="s">
        <v>22</v>
      </c>
      <c r="I6" s="22"/>
      <c r="J6" s="22"/>
      <c r="K6" s="22">
        <f t="shared" si="2"/>
        <v>0</v>
      </c>
      <c r="L6" s="21" t="e">
        <f t="shared" si="3"/>
        <v>#DIV/0!</v>
      </c>
    </row>
    <row r="7" spans="2:12" x14ac:dyDescent="0.25">
      <c r="B7" s="1" t="s">
        <v>21</v>
      </c>
      <c r="C7" s="22"/>
      <c r="D7" s="22"/>
      <c r="E7" s="22">
        <f t="shared" si="0"/>
        <v>0</v>
      </c>
      <c r="F7" s="21" t="e">
        <f t="shared" si="1"/>
        <v>#DIV/0!</v>
      </c>
      <c r="G7" s="15"/>
      <c r="H7" s="1" t="s">
        <v>21</v>
      </c>
      <c r="I7" s="22"/>
      <c r="J7" s="22"/>
      <c r="K7" s="22">
        <f t="shared" si="2"/>
        <v>0</v>
      </c>
      <c r="L7" s="21" t="e">
        <f t="shared" si="3"/>
        <v>#DIV/0!</v>
      </c>
    </row>
    <row r="8" spans="2:12" x14ac:dyDescent="0.25">
      <c r="B8" s="1" t="s">
        <v>20</v>
      </c>
      <c r="C8" s="22"/>
      <c r="D8" s="22"/>
      <c r="E8" s="22">
        <f t="shared" si="0"/>
        <v>0</v>
      </c>
      <c r="F8" s="21" t="e">
        <f t="shared" si="1"/>
        <v>#DIV/0!</v>
      </c>
      <c r="G8" s="15"/>
      <c r="H8" s="1" t="s">
        <v>20</v>
      </c>
      <c r="I8" s="22"/>
      <c r="J8" s="22"/>
      <c r="K8" s="22">
        <f t="shared" si="2"/>
        <v>0</v>
      </c>
      <c r="L8" s="21" t="e">
        <f t="shared" si="3"/>
        <v>#DIV/0!</v>
      </c>
    </row>
    <row r="9" spans="2:12" x14ac:dyDescent="0.25">
      <c r="B9" s="1" t="s">
        <v>19</v>
      </c>
      <c r="C9" s="22"/>
      <c r="D9" s="22"/>
      <c r="E9" s="22">
        <f t="shared" si="0"/>
        <v>0</v>
      </c>
      <c r="F9" s="21" t="e">
        <f t="shared" si="1"/>
        <v>#DIV/0!</v>
      </c>
      <c r="G9" s="15"/>
      <c r="H9" s="1" t="s">
        <v>19</v>
      </c>
      <c r="I9" s="22"/>
      <c r="J9" s="22"/>
      <c r="K9" s="22">
        <f t="shared" si="2"/>
        <v>0</v>
      </c>
      <c r="L9" s="21" t="e">
        <f t="shared" si="3"/>
        <v>#DIV/0!</v>
      </c>
    </row>
    <row r="10" spans="2:12" x14ac:dyDescent="0.25">
      <c r="B10" s="1" t="s">
        <v>18</v>
      </c>
      <c r="C10" s="22"/>
      <c r="D10" s="22"/>
      <c r="E10" s="22">
        <f t="shared" si="0"/>
        <v>0</v>
      </c>
      <c r="F10" s="21" t="e">
        <f t="shared" si="1"/>
        <v>#DIV/0!</v>
      </c>
      <c r="G10" s="15"/>
      <c r="H10" s="1" t="s">
        <v>18</v>
      </c>
      <c r="I10" s="22"/>
      <c r="J10" s="22"/>
      <c r="K10" s="22">
        <f t="shared" si="2"/>
        <v>0</v>
      </c>
      <c r="L10" s="21" t="e">
        <f t="shared" si="3"/>
        <v>#DIV/0!</v>
      </c>
    </row>
    <row r="11" spans="2:12" x14ac:dyDescent="0.25">
      <c r="B11" s="1" t="s">
        <v>17</v>
      </c>
      <c r="C11" s="22"/>
      <c r="D11" s="22"/>
      <c r="E11" s="22">
        <f t="shared" si="0"/>
        <v>0</v>
      </c>
      <c r="F11" s="21" t="e">
        <f t="shared" si="1"/>
        <v>#DIV/0!</v>
      </c>
      <c r="G11" s="15"/>
      <c r="H11" s="1" t="s">
        <v>17</v>
      </c>
      <c r="I11" s="22"/>
      <c r="J11" s="22"/>
      <c r="K11" s="22">
        <f t="shared" si="2"/>
        <v>0</v>
      </c>
      <c r="L11" s="21" t="e">
        <f t="shared" si="3"/>
        <v>#DIV/0!</v>
      </c>
    </row>
    <row r="12" spans="2:12" x14ac:dyDescent="0.25">
      <c r="B12" s="1" t="s">
        <v>16</v>
      </c>
      <c r="C12" s="22"/>
      <c r="D12" s="22"/>
      <c r="E12" s="22">
        <f t="shared" si="0"/>
        <v>0</v>
      </c>
      <c r="F12" s="21" t="e">
        <f t="shared" si="1"/>
        <v>#DIV/0!</v>
      </c>
      <c r="G12" s="15"/>
      <c r="H12" s="1" t="s">
        <v>16</v>
      </c>
      <c r="I12" s="22"/>
      <c r="J12" s="22"/>
      <c r="K12" s="22">
        <f t="shared" si="2"/>
        <v>0</v>
      </c>
      <c r="L12" s="21" t="e">
        <f t="shared" si="3"/>
        <v>#DIV/0!</v>
      </c>
    </row>
    <row r="13" spans="2:12" x14ac:dyDescent="0.25">
      <c r="B13" s="1" t="s">
        <v>15</v>
      </c>
      <c r="C13" s="22"/>
      <c r="D13" s="22"/>
      <c r="E13" s="22">
        <f t="shared" si="0"/>
        <v>0</v>
      </c>
      <c r="F13" s="21" t="e">
        <f t="shared" si="1"/>
        <v>#DIV/0!</v>
      </c>
      <c r="G13" s="15"/>
      <c r="H13" s="1" t="s">
        <v>15</v>
      </c>
      <c r="I13" s="22"/>
      <c r="J13" s="22"/>
      <c r="K13" s="22">
        <f t="shared" si="2"/>
        <v>0</v>
      </c>
      <c r="L13" s="21" t="e">
        <f t="shared" si="3"/>
        <v>#DIV/0!</v>
      </c>
    </row>
    <row r="14" spans="2:12" x14ac:dyDescent="0.25">
      <c r="B14" s="1" t="s">
        <v>14</v>
      </c>
      <c r="C14" s="22"/>
      <c r="D14" s="22"/>
      <c r="E14" s="22">
        <f t="shared" si="0"/>
        <v>0</v>
      </c>
      <c r="F14" s="21" t="e">
        <f t="shared" si="1"/>
        <v>#DIV/0!</v>
      </c>
      <c r="G14" s="15"/>
      <c r="H14" s="1" t="s">
        <v>14</v>
      </c>
      <c r="I14" s="22"/>
      <c r="J14" s="22"/>
      <c r="K14" s="22">
        <f t="shared" si="2"/>
        <v>0</v>
      </c>
      <c r="L14" s="21" t="e">
        <f t="shared" si="3"/>
        <v>#DIV/0!</v>
      </c>
    </row>
    <row r="15" spans="2:12" x14ac:dyDescent="0.25">
      <c r="B15" s="1" t="s">
        <v>13</v>
      </c>
      <c r="C15" s="22"/>
      <c r="D15" s="22"/>
      <c r="E15" s="22">
        <f t="shared" si="0"/>
        <v>0</v>
      </c>
      <c r="F15" s="21" t="e">
        <f t="shared" si="1"/>
        <v>#DIV/0!</v>
      </c>
      <c r="G15" s="15"/>
      <c r="H15" s="1" t="s">
        <v>13</v>
      </c>
      <c r="I15" s="22"/>
      <c r="J15" s="22"/>
      <c r="K15" s="22">
        <f t="shared" si="2"/>
        <v>0</v>
      </c>
      <c r="L15" s="21" t="e">
        <f t="shared" si="3"/>
        <v>#DIV/0!</v>
      </c>
    </row>
    <row r="16" spans="2:12" x14ac:dyDescent="0.25">
      <c r="B16" s="1" t="s">
        <v>12</v>
      </c>
      <c r="C16" s="22"/>
      <c r="D16" s="22"/>
      <c r="E16" s="22">
        <f t="shared" si="0"/>
        <v>0</v>
      </c>
      <c r="F16" s="21" t="e">
        <f t="shared" si="1"/>
        <v>#DIV/0!</v>
      </c>
      <c r="G16" s="15"/>
      <c r="H16" s="1" t="s">
        <v>12</v>
      </c>
      <c r="I16" s="22"/>
      <c r="J16" s="22"/>
      <c r="K16" s="22">
        <f t="shared" si="2"/>
        <v>0</v>
      </c>
      <c r="L16" s="21" t="e">
        <f t="shared" si="3"/>
        <v>#DIV/0!</v>
      </c>
    </row>
    <row r="17" spans="2:12" x14ac:dyDescent="0.25">
      <c r="B17" s="20" t="s">
        <v>6</v>
      </c>
      <c r="C17" s="19">
        <f>SUM(C5:C16)</f>
        <v>324576</v>
      </c>
      <c r="D17" s="19">
        <f>SUM(D5:D16)</f>
        <v>314034</v>
      </c>
      <c r="E17" s="19">
        <f>D17-C17</f>
        <v>-10542</v>
      </c>
      <c r="F17" s="18">
        <f>D17/C17-1</f>
        <v>-3.247929606625255E-2</v>
      </c>
      <c r="G17" s="15"/>
      <c r="H17" s="20" t="s">
        <v>6</v>
      </c>
      <c r="I17" s="19">
        <f>SUM(I5:I16)</f>
        <v>1756</v>
      </c>
      <c r="J17" s="19">
        <f>SUM(J5:J16)</f>
        <v>1546</v>
      </c>
      <c r="K17" s="19">
        <f>J17-I17</f>
        <v>-210</v>
      </c>
      <c r="L17" s="18">
        <f>J17/I17-1</f>
        <v>-0.11958997722095677</v>
      </c>
    </row>
    <row r="18" spans="2:12" x14ac:dyDescent="0.25">
      <c r="B18" s="17"/>
      <c r="C18" s="7"/>
      <c r="D18" s="7"/>
      <c r="E18" s="7"/>
      <c r="F18" s="7"/>
      <c r="G18" s="15"/>
      <c r="H18" s="15"/>
      <c r="I18" s="15"/>
      <c r="J18" s="15"/>
      <c r="K18" s="15"/>
      <c r="L18" s="15"/>
    </row>
    <row r="19" spans="2:12" x14ac:dyDescent="0.25">
      <c r="D19" s="16"/>
      <c r="E19" s="16"/>
    </row>
    <row r="20" spans="2:12" x14ac:dyDescent="0.25">
      <c r="B20" s="39" t="s">
        <v>0</v>
      </c>
      <c r="C20" s="39"/>
      <c r="D20" s="4"/>
    </row>
    <row r="21" spans="2:12" x14ac:dyDescent="0.25">
      <c r="D21" s="16"/>
    </row>
  </sheetData>
  <mergeCells count="3">
    <mergeCell ref="B3:F3"/>
    <mergeCell ref="H3:L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 January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2020-02-11T08:20:13Z</dcterms:modified>
</cp:coreProperties>
</file>