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3335" windowHeight="7290"/>
  </bookViews>
  <sheets>
    <sheet name="2020 January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<sst xmlns="http://schemas.openxmlformats.org/spreadsheetml/2006/main" count="341" uniqueCount="291">
  <si>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</si>
  <si>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</si>
  <si>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</si>
  <si>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</si>
  <si>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</si>
  <si>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</si>
  <si>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</si>
  <si>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</si>
  <si>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</si>
  <si>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</si>
  <si>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</si>
  <si>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</si>
  <si>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</si>
  <si>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</si>
  <si>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</si>
  <si>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</si>
  <si>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</si>
  <si>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</si>
  <si>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</si>
  <si>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</si>
  <si>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</si>
  <si>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</si>
  <si>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</si>
  <si>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</si>
  <si>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</si>
  <si>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</si>
  <si>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</si>
  <si>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</si>
  <si>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</si>
  <si>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</si>
  <si>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</si>
  <si>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</si>
  <si>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</si>
  <si>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</si>
  <si>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</si>
  <si>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</si>
  <si>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</si>
  <si>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</si>
  <si>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</si>
  <si>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</si>
  <si>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</si>
  <si>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</si>
  <si>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</si>
  <si>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</si>
  <si>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</si>
  <si>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</si>
  <si>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</si>
  <si>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</si>
  <si>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</si>
  <si>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</si>
  <si>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</si>
  <si>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</si>
  <si>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</si>
  <si>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</si>
  <si>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</si>
  <si>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</si>
  <si>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</si>
  <si>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</si>
  <si>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</si>
  <si>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</si>
  <si>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</si>
  <si>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</si>
  <si>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</si>
  <si>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</si>
  <si>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</si>
  <si>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</si>
  <si>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</si>
  <si>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</si>
  <si>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</si>
  <si>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</si>
  <si>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</si>
  <si>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</si>
  <si>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</si>
  <si>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</si>
  <si>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</si>
  <si>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</si>
  <si>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</si>
  <si>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</si>
  <si>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</si>
  <si>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</si>
  <si>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</si>
  <si>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</si>
  <si>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</si>
  <si>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</si>
  <si>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</si>
  <si>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</si>
  <si>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</si>
  <si>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</si>
  <si>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</si>
  <si>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</si>
  <si>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</si>
  <si>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</si>
  <si>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</si>
  <si>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</si>
  <si>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</si>
  <si>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</si>
  <si>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</si>
  <si>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</si>
  <si>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</si>
  <si>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</si>
  <si>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</si>
  <si>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</si>
  <si>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</si>
  <si>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</si>
  <si>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</si>
  <si>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</si>
  <si>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</si>
  <si>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</si>
  <si>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</si>
  <si>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</si>
  <si>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</si>
  <si>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</si>
  <si>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</si>
  <si>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</si>
  <si>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</si>
  <si>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</si>
  <si>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</si>
  <si>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</si>
  <si>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</si>
  <si>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</si>
  <si>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</si>
  <si>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</si>
  <si>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</si>
  <si>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</si>
  <si>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</si>
  <si>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</si>
  <si>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</si>
  <si>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</si>
  <si>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</si>
  <si>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</si>
  <si>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</si>
  <si>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</si>
  <si>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</si>
  <si>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</si>
  <si>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</si>
  <si>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</si>
  <si>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</si>
  <si>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</si>
  <si>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</si>
  <si>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</si>
  <si>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</si>
  <si>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</si>
  <si>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</si>
  <si>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</si>
  <si>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</si>
  <si>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</si>
  <si>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</si>
  <si>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</si>
  <si>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</si>
  <si>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</si>
  <si>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</si>
  <si>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</si>
  <si>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</si>
  <si>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</si>
  <si>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</si>
  <si>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</si>
  <si>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</si>
  <si>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</si>
  <si>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</si>
  <si>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</si>
  <si>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</si>
  <si>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</si>
  <si>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</si>
  <si>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</si>
  <si>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</si>
  <si>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</si>
  <si>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</si>
  <si>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</si>
  <si>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</si>
  <si>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</si>
  <si>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</si>
  <si>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</si>
  <si>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</si>
  <si>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</si>
  <si>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</si>
  <si>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</si>
  <si>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</si>
  <si>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</si>
  <si>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</si>
  <si>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</si>
  <si>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</si>
  <si>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</si>
  <si>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</si>
  <si>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</si>
  <si>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</si>
  <si>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</si>
  <si>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</si>
  <si>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</si>
  <si>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</si>
  <si>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</si>
  <si>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</si>
  <si>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</si>
  <si>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</si>
  <si>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</si>
  <si>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</si>
  <si>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</si>
  <si>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</si>
  <si>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</si>
  <si>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</si>
  <si>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</si>
  <si>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</si>
  <si>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</si>
  <si>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</si>
  <si>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</si>
  <si>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</si>
  <si>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</si>
  <si>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</si>
  <si>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</si>
  <si>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</si>
  <si>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</si>
  <si>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</si>
  <si>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</si>
  <si>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</si>
  <si>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</si>
  <si>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</si>
  <si>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</si>
  <si>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</si>
  <si>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</si>
  <si>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</si>
  <si>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</si>
  <si>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</si>
  <si>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</si>
  <si>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</si>
  <si>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</si>
  <si>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</si>
  <si>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</si>
  <si>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</si>
  <si>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</si>
  <si>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</si>
  <si>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</si>
  <si>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</si>
  <si>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</si>
  <si>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</si>
  <si>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</si>
  <si>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</si>
  <si>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</si>
  <si>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</si>
  <si>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</si>
  <si>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</si>
  <si>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</si>
  <si>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</si>
  <si>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</si>
  <si>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</si>
  <si>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</si>
  <si>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</si>
  <si>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</si>
  <si>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</si>
  <si>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</si>
  <si>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</si>
  <si>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</si>
  <si>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</si>
  <si>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</si>
  <si>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</si>
  <si>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</si>
  <si>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</si>
  <si>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</si>
  <si>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</si>
  <si>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</si>
  <si>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</si>
  <si>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</si>
  <si>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</si>
  <si>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</si>
  <si>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</si>
  <si>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</si>
  <si>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</si>
  <si>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</si>
  <si>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</si>
  <si>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</si>
  <si>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</si>
  <si>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</si>
  <si>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</si>
  <si>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</si>
  <si>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</si>
  <si>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</si>
  <si>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</si>
  <si>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</si>
  <si>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</si>
  <si>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</si>
  <si>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</si>
  <si>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</si>
  <si>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</si>
  <si>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</si>
  <si>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</si>
  <si>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</si>
  <si>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</si>
  <si>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</si>
  <si>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</si>
  <si>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</si>
  <si>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</si>
  <si>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2019: January</t>
  </si>
  <si>
    <t>2020: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</si>
</sst>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289</v>
      </c>
      <c r="D1" s="60" t="s">
        <v>290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528678</v>
      </c>
      <c r="D2" s="95">
        <v>633201</v>
      </c>
      <c r="E2" s="95">
        <f>D2-C2</f>
        <v>104523</v>
      </c>
      <c r="F2" s="103">
        <f>D2/C2-1</f>
        <v>0.19770635434044914</v>
      </c>
    </row>
    <row r="3" spans="1:6" s="41" customFormat="1" ht="19.5" customHeight="1" x14ac:dyDescent="0.2">
      <c r="B3" s="104" t="s">
        <v>264</v>
      </c>
      <c r="C3" s="96">
        <v>91460</v>
      </c>
      <c r="D3" s="96">
        <v>109512</v>
      </c>
      <c r="E3" s="96">
        <f t="shared" ref="E3:E4" si="0">D3-C3</f>
        <v>18052</v>
      </c>
      <c r="F3" s="119">
        <f>D3/C3-1</f>
        <v>0.19737590203367583</v>
      </c>
    </row>
    <row r="4" spans="1:6" s="41" customFormat="1" ht="30.75" customHeight="1" x14ac:dyDescent="0.2">
      <c r="B4" s="105" t="s">
        <v>271</v>
      </c>
      <c r="C4" s="53">
        <v>437218</v>
      </c>
      <c r="D4" s="53">
        <v>523689</v>
      </c>
      <c r="E4" s="53">
        <f t="shared" si="0"/>
        <v>86471</v>
      </c>
      <c r="F4" s="120">
        <f>D4/C4-1</f>
        <v>0.19777548042395332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363073</v>
      </c>
      <c r="D6" s="54">
        <v>435921</v>
      </c>
      <c r="E6" s="54">
        <v>72848</v>
      </c>
      <c r="F6" s="121">
        <v>0.20064284592905568</v>
      </c>
    </row>
    <row r="7" spans="1:6" x14ac:dyDescent="0.2">
      <c r="B7" s="90" t="s">
        <v>219</v>
      </c>
      <c r="C7" s="91">
        <v>281033</v>
      </c>
      <c r="D7" s="91">
        <v>335779</v>
      </c>
      <c r="E7" s="59">
        <v>54746</v>
      </c>
      <c r="F7" s="122">
        <v>0.19480274558503807</v>
      </c>
    </row>
    <row r="8" spans="1:6" s="14" customFormat="1" ht="12" x14ac:dyDescent="0.2">
      <c r="A8" s="118"/>
      <c r="B8" s="81" t="s">
        <v>145</v>
      </c>
      <c r="C8" s="55">
        <v>77968</v>
      </c>
      <c r="D8" s="55">
        <v>91580</v>
      </c>
      <c r="E8" s="55">
        <v>13612</v>
      </c>
      <c r="F8" s="123">
        <v>0.17458444490047209</v>
      </c>
    </row>
    <row r="9" spans="1:6" s="14" customFormat="1" ht="12" x14ac:dyDescent="0.2">
      <c r="B9" s="81" t="s">
        <v>140</v>
      </c>
      <c r="C9" s="55">
        <v>92341</v>
      </c>
      <c r="D9" s="55">
        <v>124534</v>
      </c>
      <c r="E9" s="55">
        <v>32193</v>
      </c>
      <c r="F9" s="123">
        <v>0.34863170206083982</v>
      </c>
    </row>
    <row r="10" spans="1:6" s="14" customFormat="1" ht="12" x14ac:dyDescent="0.2">
      <c r="B10" s="81" t="s">
        <v>141</v>
      </c>
      <c r="C10" s="55">
        <v>1773</v>
      </c>
      <c r="D10" s="55">
        <v>2497</v>
      </c>
      <c r="E10" s="55">
        <v>724</v>
      </c>
      <c r="F10" s="123">
        <v>0.4083474337281443</v>
      </c>
    </row>
    <row r="11" spans="1:6" ht="15" customHeight="1" x14ac:dyDescent="0.2">
      <c r="B11" s="82" t="s">
        <v>3</v>
      </c>
      <c r="C11" s="55">
        <v>516</v>
      </c>
      <c r="D11" s="55">
        <v>505</v>
      </c>
      <c r="E11" s="55">
        <v>-11</v>
      </c>
      <c r="F11" s="123">
        <v>-2.1317829457364379E-2</v>
      </c>
    </row>
    <row r="12" spans="1:6" ht="15" customHeight="1" x14ac:dyDescent="0.2">
      <c r="B12" s="82" t="s">
        <v>12</v>
      </c>
      <c r="C12" s="55">
        <v>535</v>
      </c>
      <c r="D12" s="55">
        <v>552</v>
      </c>
      <c r="E12" s="55">
        <v>17</v>
      </c>
      <c r="F12" s="123">
        <v>3.1775700934579376E-2</v>
      </c>
    </row>
    <row r="13" spans="1:6" ht="15" customHeight="1" x14ac:dyDescent="0.2">
      <c r="B13" s="82" t="s">
        <v>5</v>
      </c>
      <c r="C13" s="55">
        <v>288</v>
      </c>
      <c r="D13" s="55">
        <v>643</v>
      </c>
      <c r="E13" s="55">
        <v>355</v>
      </c>
      <c r="F13" s="123">
        <v>1.2326388888888888</v>
      </c>
    </row>
    <row r="14" spans="1:6" s="41" customFormat="1" ht="15" customHeight="1" x14ac:dyDescent="0.2">
      <c r="B14" s="82" t="s">
        <v>11</v>
      </c>
      <c r="C14" s="55">
        <v>228</v>
      </c>
      <c r="D14" s="55">
        <v>276</v>
      </c>
      <c r="E14" s="55">
        <v>48</v>
      </c>
      <c r="F14" s="123">
        <v>0.21052631578947367</v>
      </c>
    </row>
    <row r="15" spans="1:6" ht="15" customHeight="1" x14ac:dyDescent="0.2">
      <c r="B15" s="82" t="s">
        <v>149</v>
      </c>
      <c r="C15" s="55">
        <v>3157</v>
      </c>
      <c r="D15" s="55">
        <v>4570</v>
      </c>
      <c r="E15" s="55">
        <v>1413</v>
      </c>
      <c r="F15" s="123">
        <v>0.44757681343047206</v>
      </c>
    </row>
    <row r="16" spans="1:6" s="14" customFormat="1" ht="15" customHeight="1" x14ac:dyDescent="0.2">
      <c r="B16" s="81" t="s">
        <v>248</v>
      </c>
      <c r="C16" s="55">
        <v>583</v>
      </c>
      <c r="D16" s="55">
        <v>595</v>
      </c>
      <c r="E16" s="55">
        <v>12</v>
      </c>
      <c r="F16" s="123">
        <v>2.0583190394511064E-2</v>
      </c>
    </row>
    <row r="17" spans="2:6" ht="15" customHeight="1" x14ac:dyDescent="0.2">
      <c r="B17" s="82" t="s">
        <v>6</v>
      </c>
      <c r="C17" s="55">
        <v>834</v>
      </c>
      <c r="D17" s="55">
        <v>1201</v>
      </c>
      <c r="E17" s="55">
        <v>367</v>
      </c>
      <c r="F17" s="123">
        <v>0.44004796163069537</v>
      </c>
    </row>
    <row r="18" spans="2:6" ht="15" customHeight="1" x14ac:dyDescent="0.2">
      <c r="B18" s="82" t="s">
        <v>7</v>
      </c>
      <c r="C18" s="55">
        <v>1180</v>
      </c>
      <c r="D18" s="55">
        <v>1696</v>
      </c>
      <c r="E18" s="55">
        <v>516</v>
      </c>
      <c r="F18" s="123">
        <v>0.43728813559322033</v>
      </c>
    </row>
    <row r="19" spans="2:6" s="14" customFormat="1" ht="15" customHeight="1" x14ac:dyDescent="0.2">
      <c r="B19" s="81" t="s">
        <v>143</v>
      </c>
      <c r="C19" s="55">
        <v>341</v>
      </c>
      <c r="D19" s="55">
        <v>386</v>
      </c>
      <c r="E19" s="55">
        <v>45</v>
      </c>
      <c r="F19" s="123">
        <v>0.13196480938416433</v>
      </c>
    </row>
    <row r="20" spans="2:6" ht="15" customHeight="1" x14ac:dyDescent="0.2">
      <c r="B20" s="82" t="s">
        <v>8</v>
      </c>
      <c r="C20" s="55">
        <v>1985</v>
      </c>
      <c r="D20" s="55">
        <v>3631</v>
      </c>
      <c r="E20" s="55">
        <v>1646</v>
      </c>
      <c r="F20" s="123">
        <v>0.82921914357682613</v>
      </c>
    </row>
    <row r="21" spans="2:6" ht="15" customHeight="1" x14ac:dyDescent="0.2">
      <c r="B21" s="82" t="s">
        <v>9</v>
      </c>
      <c r="C21" s="55">
        <v>251</v>
      </c>
      <c r="D21" s="55">
        <v>414</v>
      </c>
      <c r="E21" s="55">
        <v>163</v>
      </c>
      <c r="F21" s="123">
        <v>0.6494023904382471</v>
      </c>
    </row>
    <row r="22" spans="2:6" s="14" customFormat="1" ht="15" customHeight="1" x14ac:dyDescent="0.2">
      <c r="B22" s="81" t="s">
        <v>144</v>
      </c>
      <c r="C22" s="55">
        <v>85922</v>
      </c>
      <c r="D22" s="55">
        <v>86884</v>
      </c>
      <c r="E22" s="55">
        <v>962</v>
      </c>
      <c r="F22" s="123">
        <v>1.1196201205744716E-2</v>
      </c>
    </row>
    <row r="23" spans="2:6" ht="15" customHeight="1" x14ac:dyDescent="0.2">
      <c r="B23" s="82" t="s">
        <v>10</v>
      </c>
      <c r="C23" s="55">
        <v>230</v>
      </c>
      <c r="D23" s="55">
        <v>290</v>
      </c>
      <c r="E23" s="55">
        <v>60</v>
      </c>
      <c r="F23" s="123">
        <v>0.26086956521739135</v>
      </c>
    </row>
    <row r="24" spans="2:6" s="14" customFormat="1" ht="15" customHeight="1" x14ac:dyDescent="0.2">
      <c r="B24" s="81" t="s">
        <v>146</v>
      </c>
      <c r="C24" s="55">
        <v>365</v>
      </c>
      <c r="D24" s="55">
        <v>484</v>
      </c>
      <c r="E24" s="55">
        <v>119</v>
      </c>
      <c r="F24" s="123">
        <v>0.32602739726027408</v>
      </c>
    </row>
    <row r="25" spans="2:6" s="14" customFormat="1" ht="15" customHeight="1" x14ac:dyDescent="0.2">
      <c r="B25" s="83" t="s">
        <v>142</v>
      </c>
      <c r="C25" s="55">
        <v>748</v>
      </c>
      <c r="D25" s="55">
        <v>1107</v>
      </c>
      <c r="E25" s="55">
        <v>359</v>
      </c>
      <c r="F25" s="123">
        <v>0.47994652406417115</v>
      </c>
    </row>
    <row r="26" spans="2:6" s="14" customFormat="1" ht="15" customHeight="1" x14ac:dyDescent="0.2">
      <c r="B26" s="83" t="s">
        <v>148</v>
      </c>
      <c r="C26" s="55">
        <v>10453</v>
      </c>
      <c r="D26" s="55">
        <v>12799</v>
      </c>
      <c r="E26" s="55">
        <v>2346</v>
      </c>
      <c r="F26" s="123">
        <v>0.22443317707835075</v>
      </c>
    </row>
    <row r="27" spans="2:6" s="14" customFormat="1" ht="15" customHeight="1" x14ac:dyDescent="0.2">
      <c r="B27" s="83" t="s">
        <v>147</v>
      </c>
      <c r="C27" s="55">
        <v>1335</v>
      </c>
      <c r="D27" s="55">
        <v>1135</v>
      </c>
      <c r="E27" s="55">
        <v>-200</v>
      </c>
      <c r="F27" s="123">
        <v>-0.14981273408239704</v>
      </c>
    </row>
    <row r="28" spans="2:6" ht="15" customHeight="1" x14ac:dyDescent="0.2">
      <c r="B28" s="92" t="s">
        <v>13</v>
      </c>
      <c r="C28" s="93">
        <v>2402</v>
      </c>
      <c r="D28" s="93">
        <v>2929</v>
      </c>
      <c r="E28" s="59">
        <v>527</v>
      </c>
      <c r="F28" s="122">
        <v>0.21940049958368024</v>
      </c>
    </row>
    <row r="29" spans="2:6" ht="15" customHeight="1" x14ac:dyDescent="0.2">
      <c r="B29" s="81" t="s">
        <v>14</v>
      </c>
      <c r="C29" s="55">
        <v>132</v>
      </c>
      <c r="D29" s="55">
        <v>200</v>
      </c>
      <c r="E29" s="55">
        <v>68</v>
      </c>
      <c r="F29" s="123">
        <v>0.51515151515151514</v>
      </c>
    </row>
    <row r="30" spans="2:6" ht="15" customHeight="1" x14ac:dyDescent="0.2">
      <c r="B30" s="82" t="s">
        <v>18</v>
      </c>
      <c r="C30" s="55">
        <v>151</v>
      </c>
      <c r="D30" s="55">
        <v>239</v>
      </c>
      <c r="E30" s="55">
        <v>88</v>
      </c>
      <c r="F30" s="123">
        <v>0.58278145695364247</v>
      </c>
    </row>
    <row r="31" spans="2:6" ht="15" customHeight="1" x14ac:dyDescent="0.2">
      <c r="B31" s="82" t="s">
        <v>16</v>
      </c>
      <c r="C31" s="55">
        <v>9</v>
      </c>
      <c r="D31" s="55">
        <v>8</v>
      </c>
      <c r="E31" s="55">
        <v>-1</v>
      </c>
      <c r="F31" s="123">
        <v>-0.11111111111111116</v>
      </c>
    </row>
    <row r="32" spans="2:6" ht="15" customHeight="1" x14ac:dyDescent="0.2">
      <c r="B32" s="82" t="s">
        <v>15</v>
      </c>
      <c r="C32" s="55">
        <v>177</v>
      </c>
      <c r="D32" s="55">
        <v>194</v>
      </c>
      <c r="E32" s="55">
        <v>17</v>
      </c>
      <c r="F32" s="123">
        <v>9.6045197740112886E-2</v>
      </c>
    </row>
    <row r="33" spans="2:6" ht="15" customHeight="1" x14ac:dyDescent="0.2">
      <c r="B33" s="82" t="s">
        <v>17</v>
      </c>
      <c r="C33" s="55">
        <v>142</v>
      </c>
      <c r="D33" s="55">
        <v>151</v>
      </c>
      <c r="E33" s="55">
        <v>9</v>
      </c>
      <c r="F33" s="123">
        <v>6.3380281690140761E-2</v>
      </c>
    </row>
    <row r="34" spans="2:6" ht="15" customHeight="1" x14ac:dyDescent="0.2">
      <c r="B34" s="82" t="s">
        <v>19</v>
      </c>
      <c r="C34" s="55">
        <v>348</v>
      </c>
      <c r="D34" s="55">
        <v>498</v>
      </c>
      <c r="E34" s="55">
        <v>150</v>
      </c>
      <c r="F34" s="123">
        <v>0.43103448275862077</v>
      </c>
    </row>
    <row r="35" spans="2:6" ht="15" customHeight="1" x14ac:dyDescent="0.2">
      <c r="B35" s="81" t="s">
        <v>199</v>
      </c>
      <c r="C35" s="55">
        <v>1443</v>
      </c>
      <c r="D35" s="55">
        <v>1639</v>
      </c>
      <c r="E35" s="55">
        <v>196</v>
      </c>
      <c r="F35" s="123">
        <v>0.13582813582813591</v>
      </c>
    </row>
    <row r="36" spans="2:6" ht="15" customHeight="1" x14ac:dyDescent="0.2">
      <c r="B36" s="92" t="s">
        <v>20</v>
      </c>
      <c r="C36" s="93">
        <v>3015</v>
      </c>
      <c r="D36" s="93">
        <v>4587</v>
      </c>
      <c r="E36" s="59">
        <v>1572</v>
      </c>
      <c r="F36" s="122">
        <v>0.52139303482587063</v>
      </c>
    </row>
    <row r="37" spans="2:6" ht="15" customHeight="1" x14ac:dyDescent="0.2">
      <c r="B37" s="82" t="s">
        <v>21</v>
      </c>
      <c r="C37" s="55">
        <v>27</v>
      </c>
      <c r="D37" s="55">
        <v>41</v>
      </c>
      <c r="E37" s="55">
        <v>14</v>
      </c>
      <c r="F37" s="123">
        <v>0.5185185185185186</v>
      </c>
    </row>
    <row r="38" spans="2:6" ht="15" customHeight="1" x14ac:dyDescent="0.2">
      <c r="B38" s="82" t="s">
        <v>22</v>
      </c>
      <c r="C38" s="55">
        <v>1</v>
      </c>
      <c r="D38" s="55">
        <v>0</v>
      </c>
      <c r="E38" s="55">
        <v>-1</v>
      </c>
      <c r="F38" s="123">
        <v>-1</v>
      </c>
    </row>
    <row r="39" spans="2:6" ht="12" x14ac:dyDescent="0.2">
      <c r="B39" s="82" t="s">
        <v>214</v>
      </c>
      <c r="C39" s="55">
        <v>35</v>
      </c>
      <c r="D39" s="55">
        <v>52</v>
      </c>
      <c r="E39" s="55">
        <v>17</v>
      </c>
      <c r="F39" s="123">
        <v>0.48571428571428577</v>
      </c>
    </row>
    <row r="40" spans="2:6" ht="15" customHeight="1" x14ac:dyDescent="0.2">
      <c r="B40" s="81" t="s">
        <v>34</v>
      </c>
      <c r="C40" s="55">
        <v>54</v>
      </c>
      <c r="D40" s="55">
        <v>104</v>
      </c>
      <c r="E40" s="55">
        <v>50</v>
      </c>
      <c r="F40" s="123">
        <v>0.92592592592592582</v>
      </c>
    </row>
    <row r="41" spans="2:6" ht="15" customHeight="1" x14ac:dyDescent="0.2">
      <c r="B41" s="81" t="s">
        <v>30</v>
      </c>
      <c r="C41" s="55">
        <v>1267</v>
      </c>
      <c r="D41" s="55">
        <v>1375</v>
      </c>
      <c r="E41" s="55">
        <v>108</v>
      </c>
      <c r="F41" s="123">
        <v>8.5240726124704125E-2</v>
      </c>
    </row>
    <row r="42" spans="2:6" ht="15" customHeight="1" x14ac:dyDescent="0.2">
      <c r="B42" s="81" t="s">
        <v>24</v>
      </c>
      <c r="C42" s="55">
        <v>0</v>
      </c>
      <c r="D42" s="55">
        <v>0</v>
      </c>
      <c r="E42" s="55">
        <v>0</v>
      </c>
      <c r="F42" s="123"/>
    </row>
    <row r="43" spans="2:6" ht="15" customHeight="1" x14ac:dyDescent="0.2">
      <c r="B43" s="81" t="s">
        <v>25</v>
      </c>
      <c r="C43" s="55">
        <v>813</v>
      </c>
      <c r="D43" s="55">
        <v>1895</v>
      </c>
      <c r="E43" s="55">
        <v>1082</v>
      </c>
      <c r="F43" s="123">
        <v>1.3308733087330875</v>
      </c>
    </row>
    <row r="44" spans="2:6" ht="15" customHeight="1" x14ac:dyDescent="0.2">
      <c r="B44" s="81" t="s">
        <v>26</v>
      </c>
      <c r="C44" s="55">
        <v>18</v>
      </c>
      <c r="D44" s="55">
        <v>32</v>
      </c>
      <c r="E44" s="55">
        <v>14</v>
      </c>
      <c r="F44" s="123">
        <v>0.77777777777777768</v>
      </c>
    </row>
    <row r="45" spans="2:6" ht="12" x14ac:dyDescent="0.2">
      <c r="B45" s="81" t="s">
        <v>27</v>
      </c>
      <c r="C45" s="55">
        <v>18</v>
      </c>
      <c r="D45" s="55">
        <v>18</v>
      </c>
      <c r="E45" s="55">
        <v>0</v>
      </c>
      <c r="F45" s="123">
        <v>0</v>
      </c>
    </row>
    <row r="46" spans="2:6" ht="12" x14ac:dyDescent="0.2">
      <c r="B46" s="81" t="s">
        <v>28</v>
      </c>
      <c r="C46" s="55">
        <v>10</v>
      </c>
      <c r="D46" s="55">
        <v>21</v>
      </c>
      <c r="E46" s="55">
        <v>11</v>
      </c>
      <c r="F46" s="123">
        <v>1.1000000000000001</v>
      </c>
    </row>
    <row r="47" spans="2:6" ht="12" x14ac:dyDescent="0.2">
      <c r="B47" s="81" t="s">
        <v>29</v>
      </c>
      <c r="C47" s="55">
        <v>176</v>
      </c>
      <c r="D47" s="55">
        <v>202</v>
      </c>
      <c r="E47" s="55">
        <v>26</v>
      </c>
      <c r="F47" s="123">
        <v>0.14772727272727271</v>
      </c>
    </row>
    <row r="48" spans="2:6" ht="12" x14ac:dyDescent="0.2">
      <c r="B48" s="81" t="s">
        <v>31</v>
      </c>
      <c r="C48" s="55">
        <v>0</v>
      </c>
      <c r="D48" s="55">
        <v>1</v>
      </c>
      <c r="E48" s="55">
        <v>1</v>
      </c>
      <c r="F48" s="123"/>
    </row>
    <row r="49" spans="1:6" ht="15" customHeight="1" x14ac:dyDescent="0.2">
      <c r="B49" s="81" t="s">
        <v>32</v>
      </c>
      <c r="C49" s="55">
        <v>99</v>
      </c>
      <c r="D49" s="55">
        <v>149</v>
      </c>
      <c r="E49" s="55">
        <v>50</v>
      </c>
      <c r="F49" s="123">
        <v>0.50505050505050497</v>
      </c>
    </row>
    <row r="50" spans="1:6" ht="15" customHeight="1" x14ac:dyDescent="0.2">
      <c r="B50" s="81" t="s">
        <v>33</v>
      </c>
      <c r="C50" s="55">
        <v>53</v>
      </c>
      <c r="D50" s="55">
        <v>127</v>
      </c>
      <c r="E50" s="55">
        <v>74</v>
      </c>
      <c r="F50" s="123">
        <v>1.3962264150943398</v>
      </c>
    </row>
    <row r="51" spans="1:6" ht="15" customHeight="1" x14ac:dyDescent="0.2">
      <c r="B51" s="81" t="s">
        <v>23</v>
      </c>
      <c r="C51" s="55">
        <v>444</v>
      </c>
      <c r="D51" s="55">
        <v>570</v>
      </c>
      <c r="E51" s="55">
        <v>126</v>
      </c>
      <c r="F51" s="123">
        <v>0.28378378378378377</v>
      </c>
    </row>
    <row r="52" spans="1:6" ht="15" customHeight="1" x14ac:dyDescent="0.2">
      <c r="B52" s="92" t="s">
        <v>35</v>
      </c>
      <c r="C52" s="93">
        <v>4933</v>
      </c>
      <c r="D52" s="93">
        <v>6113</v>
      </c>
      <c r="E52" s="59">
        <v>1180</v>
      </c>
      <c r="F52" s="122">
        <v>0.23920535171295354</v>
      </c>
    </row>
    <row r="53" spans="1:6" ht="15" customHeight="1" x14ac:dyDescent="0.2">
      <c r="A53" s="12"/>
      <c r="B53" s="82" t="s">
        <v>36</v>
      </c>
      <c r="C53" s="55">
        <v>357</v>
      </c>
      <c r="D53" s="55">
        <v>409</v>
      </c>
      <c r="E53" s="55">
        <v>52</v>
      </c>
      <c r="F53" s="123">
        <v>0.14565826330532206</v>
      </c>
    </row>
    <row r="54" spans="1:6" ht="15" customHeight="1" x14ac:dyDescent="0.2">
      <c r="A54" s="12"/>
      <c r="B54" s="82" t="s">
        <v>37</v>
      </c>
      <c r="C54" s="55">
        <v>214</v>
      </c>
      <c r="D54" s="55">
        <v>351</v>
      </c>
      <c r="E54" s="55">
        <v>137</v>
      </c>
      <c r="F54" s="123">
        <v>0.64018691588785037</v>
      </c>
    </row>
    <row r="55" spans="1:6" ht="15" customHeight="1" x14ac:dyDescent="0.2">
      <c r="A55" s="12"/>
      <c r="B55" s="81" t="s">
        <v>42</v>
      </c>
      <c r="C55" s="55">
        <v>1030</v>
      </c>
      <c r="D55" s="55">
        <v>1512</v>
      </c>
      <c r="E55" s="55">
        <v>482</v>
      </c>
      <c r="F55" s="123">
        <v>0.46796116504854379</v>
      </c>
    </row>
    <row r="56" spans="1:6" ht="12.75" x14ac:dyDescent="0.2">
      <c r="A56" s="12"/>
      <c r="B56" s="81" t="s">
        <v>38</v>
      </c>
      <c r="C56" s="55">
        <v>2538</v>
      </c>
      <c r="D56" s="55">
        <v>2812</v>
      </c>
      <c r="E56" s="55">
        <v>274</v>
      </c>
      <c r="F56" s="123">
        <v>0.10795902285263992</v>
      </c>
    </row>
    <row r="57" spans="1:6" s="41" customFormat="1" ht="12.75" x14ac:dyDescent="0.2">
      <c r="A57" s="12"/>
      <c r="B57" s="81" t="s">
        <v>253</v>
      </c>
      <c r="C57" s="55">
        <v>0</v>
      </c>
      <c r="D57" s="55">
        <v>1</v>
      </c>
      <c r="E57" s="55">
        <v>1</v>
      </c>
      <c r="F57" s="123"/>
    </row>
    <row r="58" spans="1:6" ht="12.75" x14ac:dyDescent="0.2">
      <c r="A58" s="12"/>
      <c r="B58" s="81" t="s">
        <v>39</v>
      </c>
      <c r="C58" s="55">
        <v>9</v>
      </c>
      <c r="D58" s="55">
        <v>18</v>
      </c>
      <c r="E58" s="55">
        <v>9</v>
      </c>
      <c r="F58" s="123">
        <v>1</v>
      </c>
    </row>
    <row r="59" spans="1:6" s="31" customFormat="1" ht="12.75" x14ac:dyDescent="0.2">
      <c r="A59" s="12"/>
      <c r="B59" s="81" t="s">
        <v>258</v>
      </c>
      <c r="C59" s="55">
        <v>1</v>
      </c>
      <c r="D59" s="55">
        <v>4</v>
      </c>
      <c r="E59" s="55">
        <v>3</v>
      </c>
      <c r="F59" s="123">
        <v>3</v>
      </c>
    </row>
    <row r="60" spans="1:6" s="41" customFormat="1" ht="12.75" x14ac:dyDescent="0.2">
      <c r="A60" s="12"/>
      <c r="B60" s="81" t="s">
        <v>40</v>
      </c>
      <c r="C60" s="55">
        <v>532</v>
      </c>
      <c r="D60" s="55">
        <v>720</v>
      </c>
      <c r="E60" s="55">
        <v>188</v>
      </c>
      <c r="F60" s="123">
        <v>0.35338345864661647</v>
      </c>
    </row>
    <row r="61" spans="1:6" ht="12.75" x14ac:dyDescent="0.2">
      <c r="A61" s="12"/>
      <c r="B61" s="81" t="s">
        <v>41</v>
      </c>
      <c r="C61" s="55">
        <v>252</v>
      </c>
      <c r="D61" s="55">
        <v>286</v>
      </c>
      <c r="E61" s="55">
        <v>34</v>
      </c>
      <c r="F61" s="123">
        <v>0.13492063492063489</v>
      </c>
    </row>
    <row r="62" spans="1:6" ht="15" customHeight="1" x14ac:dyDescent="0.2">
      <c r="B62" s="92" t="s">
        <v>43</v>
      </c>
      <c r="C62" s="93">
        <v>71690</v>
      </c>
      <c r="D62" s="93">
        <v>86513</v>
      </c>
      <c r="E62" s="59">
        <v>14823</v>
      </c>
      <c r="F62" s="122">
        <v>0.20676523922443857</v>
      </c>
    </row>
    <row r="63" spans="1:6" ht="15" customHeight="1" x14ac:dyDescent="0.2">
      <c r="B63" s="81" t="s">
        <v>46</v>
      </c>
      <c r="C63" s="55">
        <v>124</v>
      </c>
      <c r="D63" s="55">
        <v>150</v>
      </c>
      <c r="E63" s="55">
        <v>26</v>
      </c>
      <c r="F63" s="123">
        <v>0.20967741935483875</v>
      </c>
    </row>
    <row r="64" spans="1:6" ht="15" customHeight="1" x14ac:dyDescent="0.2">
      <c r="B64" s="81" t="s">
        <v>45</v>
      </c>
      <c r="C64" s="55">
        <v>7217</v>
      </c>
      <c r="D64" s="55">
        <v>11351</v>
      </c>
      <c r="E64" s="55">
        <v>4134</v>
      </c>
      <c r="F64" s="123">
        <v>0.57281418872107515</v>
      </c>
    </row>
    <row r="65" spans="1:6" ht="15" customHeight="1" x14ac:dyDescent="0.2">
      <c r="B65" s="81" t="s">
        <v>44</v>
      </c>
      <c r="C65" s="55">
        <v>64349</v>
      </c>
      <c r="D65" s="55">
        <v>75012</v>
      </c>
      <c r="E65" s="55">
        <v>10663</v>
      </c>
      <c r="F65" s="123">
        <v>0.16570576077328325</v>
      </c>
    </row>
    <row r="66" spans="1:6" ht="15" customHeight="1" x14ac:dyDescent="0.2">
      <c r="B66" s="89" t="s">
        <v>153</v>
      </c>
      <c r="C66" s="56">
        <v>2799</v>
      </c>
      <c r="D66" s="56">
        <v>3187</v>
      </c>
      <c r="E66" s="54">
        <v>388</v>
      </c>
      <c r="F66" s="121">
        <v>0.13862093604858883</v>
      </c>
    </row>
    <row r="67" spans="1:6" x14ac:dyDescent="0.2">
      <c r="B67" s="92" t="s">
        <v>47</v>
      </c>
      <c r="C67" s="57">
        <v>30</v>
      </c>
      <c r="D67" s="57">
        <v>35</v>
      </c>
      <c r="E67" s="59">
        <v>5</v>
      </c>
      <c r="F67" s="122">
        <v>0.16666666666666674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3</v>
      </c>
      <c r="D69" s="55">
        <v>2</v>
      </c>
      <c r="E69" s="55">
        <v>-1</v>
      </c>
      <c r="F69" s="123">
        <v>-0.33333333333333337</v>
      </c>
    </row>
    <row r="70" spans="1:6" s="41" customFormat="1" ht="15" customHeight="1" x14ac:dyDescent="0.2">
      <c r="A70" s="12"/>
      <c r="B70" s="85" t="s">
        <v>254</v>
      </c>
      <c r="C70" s="55">
        <v>1</v>
      </c>
      <c r="D70" s="55">
        <v>0</v>
      </c>
      <c r="E70" s="55">
        <v>-1</v>
      </c>
      <c r="F70" s="123">
        <v>-1</v>
      </c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4</v>
      </c>
      <c r="D73" s="55">
        <v>11</v>
      </c>
      <c r="E73" s="55">
        <v>7</v>
      </c>
      <c r="F73" s="123">
        <v>1.75</v>
      </c>
    </row>
    <row r="74" spans="1:6" ht="15" customHeight="1" x14ac:dyDescent="0.2">
      <c r="A74" s="12"/>
      <c r="B74" s="85" t="s">
        <v>197</v>
      </c>
      <c r="C74" s="55">
        <v>3</v>
      </c>
      <c r="D74" s="55">
        <v>7</v>
      </c>
      <c r="E74" s="55">
        <v>4</v>
      </c>
      <c r="F74" s="123">
        <v>1.3333333333333335</v>
      </c>
    </row>
    <row r="75" spans="1:6" ht="15" customHeight="1" x14ac:dyDescent="0.2">
      <c r="A75" s="12"/>
      <c r="B75" s="84" t="s">
        <v>53</v>
      </c>
      <c r="C75" s="55">
        <v>9</v>
      </c>
      <c r="D75" s="55">
        <v>5</v>
      </c>
      <c r="E75" s="55">
        <v>-4</v>
      </c>
      <c r="F75" s="123">
        <v>-0.44444444444444442</v>
      </c>
    </row>
    <row r="76" spans="1:6" ht="12.75" x14ac:dyDescent="0.2">
      <c r="A76" s="12"/>
      <c r="B76" s="85" t="s">
        <v>215</v>
      </c>
      <c r="C76" s="55">
        <v>2</v>
      </c>
      <c r="D76" s="55">
        <v>8</v>
      </c>
      <c r="E76" s="55">
        <v>6</v>
      </c>
      <c r="F76" s="123">
        <v>3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0</v>
      </c>
      <c r="D78" s="55">
        <v>0</v>
      </c>
      <c r="E78" s="55">
        <v>0</v>
      </c>
      <c r="F78" s="123"/>
    </row>
    <row r="79" spans="1:6" ht="15" customHeight="1" x14ac:dyDescent="0.2">
      <c r="A79" s="12"/>
      <c r="B79" s="85" t="s">
        <v>156</v>
      </c>
      <c r="C79" s="55">
        <v>4</v>
      </c>
      <c r="D79" s="55">
        <v>1</v>
      </c>
      <c r="E79" s="55">
        <v>-3</v>
      </c>
      <c r="F79" s="123">
        <v>-0.75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3</v>
      </c>
      <c r="D84" s="55">
        <v>1</v>
      </c>
      <c r="E84" s="55">
        <v>-2</v>
      </c>
      <c r="F84" s="123">
        <v>-0.66666666666666674</v>
      </c>
    </row>
    <row r="85" spans="1:6" ht="15" customHeight="1" x14ac:dyDescent="0.2">
      <c r="A85" s="12"/>
      <c r="B85" s="85" t="s">
        <v>218</v>
      </c>
      <c r="C85" s="55">
        <v>1</v>
      </c>
      <c r="D85" s="55">
        <v>0</v>
      </c>
      <c r="E85" s="55">
        <v>-1</v>
      </c>
      <c r="F85" s="123">
        <v>-1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30</v>
      </c>
      <c r="D87" s="93">
        <v>24</v>
      </c>
      <c r="E87" s="59">
        <v>-6</v>
      </c>
      <c r="F87" s="122">
        <v>-0.19999999999999996</v>
      </c>
    </row>
    <row r="88" spans="1:6" ht="15" customHeight="1" x14ac:dyDescent="0.2">
      <c r="B88" s="85" t="s">
        <v>160</v>
      </c>
      <c r="C88" s="55">
        <v>2</v>
      </c>
      <c r="D88" s="55">
        <v>2</v>
      </c>
      <c r="E88" s="55">
        <v>0</v>
      </c>
      <c r="F88" s="123">
        <v>0</v>
      </c>
    </row>
    <row r="89" spans="1:6" ht="15" customHeight="1" x14ac:dyDescent="0.2">
      <c r="B89" s="85" t="s">
        <v>210</v>
      </c>
      <c r="C89" s="55">
        <v>9</v>
      </c>
      <c r="D89" s="55">
        <v>7</v>
      </c>
      <c r="E89" s="55">
        <v>-2</v>
      </c>
      <c r="F89" s="123">
        <v>-0.22222222222222221</v>
      </c>
    </row>
    <row r="90" spans="1:6" ht="12" x14ac:dyDescent="0.2">
      <c r="B90" s="85" t="s">
        <v>211</v>
      </c>
      <c r="C90" s="55">
        <v>2</v>
      </c>
      <c r="D90" s="55">
        <v>6</v>
      </c>
      <c r="E90" s="55">
        <v>4</v>
      </c>
      <c r="F90" s="123">
        <v>2</v>
      </c>
    </row>
    <row r="91" spans="1:6" ht="15" customHeight="1" x14ac:dyDescent="0.2">
      <c r="B91" s="85" t="s">
        <v>55</v>
      </c>
      <c r="C91" s="55">
        <v>6</v>
      </c>
      <c r="D91" s="55">
        <v>3</v>
      </c>
      <c r="E91" s="55">
        <v>-3</v>
      </c>
      <c r="F91" s="123">
        <v>-0.5</v>
      </c>
    </row>
    <row r="92" spans="1:6" ht="12" x14ac:dyDescent="0.2">
      <c r="B92" s="85" t="s">
        <v>57</v>
      </c>
      <c r="C92" s="55">
        <v>3</v>
      </c>
      <c r="D92" s="55">
        <v>0</v>
      </c>
      <c r="E92" s="55">
        <v>-3</v>
      </c>
      <c r="F92" s="123">
        <v>-1</v>
      </c>
    </row>
    <row r="93" spans="1:6" ht="15" customHeight="1" x14ac:dyDescent="0.2">
      <c r="B93" s="85" t="s">
        <v>161</v>
      </c>
      <c r="C93" s="55">
        <v>0</v>
      </c>
      <c r="D93" s="55">
        <v>2</v>
      </c>
      <c r="E93" s="55">
        <v>2</v>
      </c>
      <c r="F93" s="123"/>
    </row>
    <row r="94" spans="1:6" ht="15" customHeight="1" x14ac:dyDescent="0.2">
      <c r="B94" s="85" t="s">
        <v>56</v>
      </c>
      <c r="C94" s="55">
        <v>8</v>
      </c>
      <c r="D94" s="55">
        <v>4</v>
      </c>
      <c r="E94" s="55">
        <v>-4</v>
      </c>
      <c r="F94" s="123">
        <v>-0.5</v>
      </c>
    </row>
    <row r="95" spans="1:6" ht="15" customHeight="1" x14ac:dyDescent="0.2">
      <c r="A95" s="13"/>
      <c r="B95" s="92" t="s">
        <v>58</v>
      </c>
      <c r="C95" s="93">
        <v>2501</v>
      </c>
      <c r="D95" s="93">
        <v>2768</v>
      </c>
      <c r="E95" s="59">
        <v>267</v>
      </c>
      <c r="F95" s="122">
        <v>0.10675729708116743</v>
      </c>
    </row>
    <row r="96" spans="1:6" ht="15" customHeight="1" x14ac:dyDescent="0.2">
      <c r="B96" s="81" t="s">
        <v>59</v>
      </c>
      <c r="C96" s="55">
        <v>330</v>
      </c>
      <c r="D96" s="55">
        <v>307</v>
      </c>
      <c r="E96" s="55">
        <v>-23</v>
      </c>
      <c r="F96" s="123">
        <v>-6.9696969696969702E-2</v>
      </c>
    </row>
    <row r="97" spans="2:6" ht="15" customHeight="1" x14ac:dyDescent="0.2">
      <c r="B97" s="81" t="s">
        <v>60</v>
      </c>
      <c r="C97" s="55">
        <v>41</v>
      </c>
      <c r="D97" s="55">
        <v>61</v>
      </c>
      <c r="E97" s="55">
        <v>20</v>
      </c>
      <c r="F97" s="123">
        <v>0.48780487804878048</v>
      </c>
    </row>
    <row r="98" spans="2:6" ht="15" customHeight="1" x14ac:dyDescent="0.2">
      <c r="B98" s="81" t="s">
        <v>151</v>
      </c>
      <c r="C98" s="55">
        <v>2130</v>
      </c>
      <c r="D98" s="55">
        <v>2400</v>
      </c>
      <c r="E98" s="55">
        <v>270</v>
      </c>
      <c r="F98" s="123">
        <v>0.12676056338028174</v>
      </c>
    </row>
    <row r="99" spans="2:6" ht="15" customHeight="1" x14ac:dyDescent="0.2">
      <c r="B99" s="92" t="s">
        <v>61</v>
      </c>
      <c r="C99" s="93">
        <v>238</v>
      </c>
      <c r="D99" s="93">
        <v>360</v>
      </c>
      <c r="E99" s="59">
        <v>122</v>
      </c>
      <c r="F99" s="122">
        <v>0.51260504201680668</v>
      </c>
    </row>
    <row r="100" spans="2:6" ht="15" customHeight="1" x14ac:dyDescent="0.2">
      <c r="B100" s="82" t="s">
        <v>62</v>
      </c>
      <c r="C100" s="55">
        <v>44</v>
      </c>
      <c r="D100" s="55">
        <v>48</v>
      </c>
      <c r="E100" s="55">
        <v>4</v>
      </c>
      <c r="F100" s="123">
        <v>9.0909090909090828E-2</v>
      </c>
    </row>
    <row r="101" spans="2:6" ht="15" customHeight="1" x14ac:dyDescent="0.2">
      <c r="B101" s="82" t="s">
        <v>63</v>
      </c>
      <c r="C101" s="55">
        <v>3</v>
      </c>
      <c r="D101" s="55">
        <v>5</v>
      </c>
      <c r="E101" s="55">
        <v>2</v>
      </c>
      <c r="F101" s="123">
        <v>0.66666666666666674</v>
      </c>
    </row>
    <row r="102" spans="2:6" ht="15" customHeight="1" x14ac:dyDescent="0.2">
      <c r="B102" s="82" t="s">
        <v>64</v>
      </c>
      <c r="C102" s="55">
        <v>101</v>
      </c>
      <c r="D102" s="55">
        <v>172</v>
      </c>
      <c r="E102" s="55">
        <v>71</v>
      </c>
      <c r="F102" s="123">
        <v>0.70297029702970293</v>
      </c>
    </row>
    <row r="103" spans="2:6" ht="15" customHeight="1" x14ac:dyDescent="0.2">
      <c r="B103" s="82" t="s">
        <v>72</v>
      </c>
      <c r="C103" s="55">
        <v>8</v>
      </c>
      <c r="D103" s="55">
        <v>11</v>
      </c>
      <c r="E103" s="55">
        <v>3</v>
      </c>
      <c r="F103" s="123">
        <v>0.375</v>
      </c>
    </row>
    <row r="104" spans="2:6" ht="12" x14ac:dyDescent="0.2">
      <c r="B104" s="82" t="s">
        <v>67</v>
      </c>
      <c r="C104" s="55">
        <v>57</v>
      </c>
      <c r="D104" s="55">
        <v>72</v>
      </c>
      <c r="E104" s="55">
        <v>15</v>
      </c>
      <c r="F104" s="123">
        <v>0.26315789473684204</v>
      </c>
    </row>
    <row r="105" spans="2:6" ht="15" customHeight="1" x14ac:dyDescent="0.2">
      <c r="B105" s="82" t="s">
        <v>65</v>
      </c>
      <c r="C105" s="55">
        <v>11</v>
      </c>
      <c r="D105" s="55">
        <v>17</v>
      </c>
      <c r="E105" s="55">
        <v>6</v>
      </c>
      <c r="F105" s="123">
        <v>0.54545454545454541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1</v>
      </c>
      <c r="D108" s="55">
        <v>4</v>
      </c>
      <c r="E108" s="55">
        <v>3</v>
      </c>
      <c r="F108" s="123">
        <v>3</v>
      </c>
    </row>
    <row r="109" spans="2:6" ht="15" customHeight="1" x14ac:dyDescent="0.2">
      <c r="B109" s="82" t="s">
        <v>69</v>
      </c>
      <c r="C109" s="55">
        <v>6</v>
      </c>
      <c r="D109" s="55">
        <v>21</v>
      </c>
      <c r="E109" s="55">
        <v>15</v>
      </c>
      <c r="F109" s="123">
        <v>2.5</v>
      </c>
    </row>
    <row r="110" spans="2:6" ht="16.5" customHeight="1" x14ac:dyDescent="0.2">
      <c r="B110" s="84" t="s">
        <v>200</v>
      </c>
      <c r="C110" s="55">
        <v>1</v>
      </c>
      <c r="D110" s="55">
        <v>0</v>
      </c>
      <c r="E110" s="55">
        <v>-1</v>
      </c>
      <c r="F110" s="123">
        <v>-1</v>
      </c>
    </row>
    <row r="111" spans="2:6" ht="18" customHeight="1" x14ac:dyDescent="0.2">
      <c r="B111" s="82" t="s">
        <v>71</v>
      </c>
      <c r="C111" s="55">
        <v>4</v>
      </c>
      <c r="D111" s="55">
        <v>5</v>
      </c>
      <c r="E111" s="55">
        <v>1</v>
      </c>
      <c r="F111" s="123">
        <v>0.25</v>
      </c>
    </row>
    <row r="112" spans="2:6" ht="15" customHeight="1" x14ac:dyDescent="0.2">
      <c r="B112" s="82" t="s">
        <v>66</v>
      </c>
      <c r="C112" s="55">
        <v>2</v>
      </c>
      <c r="D112" s="55">
        <v>5</v>
      </c>
      <c r="E112" s="55">
        <v>3</v>
      </c>
      <c r="F112" s="123">
        <v>1.5</v>
      </c>
    </row>
    <row r="113" spans="2:6" ht="26.25" customHeight="1" x14ac:dyDescent="0.2">
      <c r="B113" s="89" t="s">
        <v>73</v>
      </c>
      <c r="C113" s="56">
        <v>18420</v>
      </c>
      <c r="D113" s="56">
        <v>23618</v>
      </c>
      <c r="E113" s="54">
        <v>5198</v>
      </c>
      <c r="F113" s="121">
        <v>0.28219326818675361</v>
      </c>
    </row>
    <row r="114" spans="2:6" ht="21.75" customHeight="1" x14ac:dyDescent="0.2">
      <c r="B114" s="92" t="s">
        <v>193</v>
      </c>
      <c r="C114" s="93">
        <v>2408</v>
      </c>
      <c r="D114" s="93">
        <v>4025</v>
      </c>
      <c r="E114" s="59">
        <v>1617</v>
      </c>
      <c r="F114" s="122">
        <v>0.67151162790697683</v>
      </c>
    </row>
    <row r="115" spans="2:6" ht="12" x14ac:dyDescent="0.2">
      <c r="B115" s="82" t="s">
        <v>87</v>
      </c>
      <c r="C115" s="55">
        <v>1740</v>
      </c>
      <c r="D115" s="55">
        <v>3051</v>
      </c>
      <c r="E115" s="55">
        <v>1311</v>
      </c>
      <c r="F115" s="123">
        <v>0.75344827586206886</v>
      </c>
    </row>
    <row r="116" spans="2:6" ht="15" customHeight="1" x14ac:dyDescent="0.2">
      <c r="B116" s="86" t="s">
        <v>255</v>
      </c>
      <c r="C116" s="55">
        <v>4</v>
      </c>
      <c r="D116" s="55">
        <v>3</v>
      </c>
      <c r="E116" s="55">
        <v>-1</v>
      </c>
      <c r="F116" s="123">
        <v>-0.25</v>
      </c>
    </row>
    <row r="117" spans="2:6" ht="12" x14ac:dyDescent="0.2">
      <c r="B117" s="86" t="s">
        <v>78</v>
      </c>
      <c r="C117" s="55">
        <v>260</v>
      </c>
      <c r="D117" s="55">
        <v>415</v>
      </c>
      <c r="E117" s="55">
        <v>155</v>
      </c>
      <c r="F117" s="123">
        <v>0.59615384615384626</v>
      </c>
    </row>
    <row r="118" spans="2:6" s="41" customFormat="1" ht="12" x14ac:dyDescent="0.2">
      <c r="B118" s="86" t="s">
        <v>82</v>
      </c>
      <c r="C118" s="55">
        <v>14</v>
      </c>
      <c r="D118" s="55">
        <v>8</v>
      </c>
      <c r="E118" s="55">
        <v>-6</v>
      </c>
      <c r="F118" s="123">
        <v>-0.4285714285714286</v>
      </c>
    </row>
    <row r="119" spans="2:6" ht="15" customHeight="1" x14ac:dyDescent="0.2">
      <c r="B119" s="83" t="s">
        <v>251</v>
      </c>
      <c r="C119" s="55">
        <v>3</v>
      </c>
      <c r="D119" s="55">
        <v>0</v>
      </c>
      <c r="E119" s="55">
        <v>-3</v>
      </c>
      <c r="F119" s="123">
        <v>-1</v>
      </c>
    </row>
    <row r="120" spans="2:6" ht="12" x14ac:dyDescent="0.2">
      <c r="B120" s="83" t="s">
        <v>163</v>
      </c>
      <c r="C120" s="55">
        <v>386</v>
      </c>
      <c r="D120" s="55">
        <v>548</v>
      </c>
      <c r="E120" s="55">
        <v>162</v>
      </c>
      <c r="F120" s="123">
        <v>0.41968911917098439</v>
      </c>
    </row>
    <row r="121" spans="2:6" ht="15" customHeight="1" x14ac:dyDescent="0.2">
      <c r="B121" s="83" t="s">
        <v>164</v>
      </c>
      <c r="C121" s="55">
        <v>1</v>
      </c>
      <c r="D121" s="55">
        <v>0</v>
      </c>
      <c r="E121" s="55">
        <v>-1</v>
      </c>
      <c r="F121" s="123">
        <v>-1</v>
      </c>
    </row>
    <row r="122" spans="2:6" ht="15" customHeight="1" x14ac:dyDescent="0.2">
      <c r="B122" s="92" t="s">
        <v>194</v>
      </c>
      <c r="C122" s="93">
        <v>327</v>
      </c>
      <c r="D122" s="93">
        <v>383</v>
      </c>
      <c r="E122" s="59">
        <v>56</v>
      </c>
      <c r="F122" s="122">
        <v>0.17125382262996935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271</v>
      </c>
      <c r="D124" s="55">
        <v>315</v>
      </c>
      <c r="E124" s="55">
        <v>44</v>
      </c>
      <c r="F124" s="123">
        <v>0.16236162361623618</v>
      </c>
    </row>
    <row r="125" spans="2:6" ht="15" customHeight="1" x14ac:dyDescent="0.2">
      <c r="B125" s="83" t="s">
        <v>86</v>
      </c>
      <c r="C125" s="55">
        <v>0</v>
      </c>
      <c r="D125" s="55">
        <v>1</v>
      </c>
      <c r="E125" s="55">
        <v>1</v>
      </c>
      <c r="F125" s="123"/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55</v>
      </c>
      <c r="D129" s="55">
        <v>67</v>
      </c>
      <c r="E129" s="55">
        <v>12</v>
      </c>
      <c r="F129" s="123">
        <v>0.21818181818181825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1</v>
      </c>
      <c r="D135" s="55">
        <v>0</v>
      </c>
      <c r="E135" s="55">
        <v>-1</v>
      </c>
      <c r="F135" s="123">
        <v>-1</v>
      </c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12181</v>
      </c>
      <c r="D138" s="93">
        <v>14025</v>
      </c>
      <c r="E138" s="59">
        <v>1844</v>
      </c>
      <c r="F138" s="122">
        <v>0.15138330186355797</v>
      </c>
    </row>
    <row r="139" spans="1:6" ht="15" customHeight="1" x14ac:dyDescent="0.2">
      <c r="A139" s="12"/>
      <c r="B139" s="82" t="s">
        <v>103</v>
      </c>
      <c r="C139" s="55">
        <v>21</v>
      </c>
      <c r="D139" s="55">
        <v>23</v>
      </c>
      <c r="E139" s="55">
        <v>2</v>
      </c>
      <c r="F139" s="123">
        <v>9.5238095238095344E-2</v>
      </c>
    </row>
    <row r="140" spans="1:6" ht="15" customHeight="1" x14ac:dyDescent="0.2">
      <c r="A140" s="12"/>
      <c r="B140" s="82" t="s">
        <v>104</v>
      </c>
      <c r="C140" s="55">
        <v>51</v>
      </c>
      <c r="D140" s="55">
        <v>83</v>
      </c>
      <c r="E140" s="55">
        <v>32</v>
      </c>
      <c r="F140" s="123">
        <v>0.62745098039215685</v>
      </c>
    </row>
    <row r="141" spans="1:6" s="11" customFormat="1" ht="15" customHeight="1" x14ac:dyDescent="0.2">
      <c r="A141" s="12"/>
      <c r="B141" s="82" t="s">
        <v>257</v>
      </c>
      <c r="C141" s="55">
        <v>2</v>
      </c>
      <c r="D141" s="55">
        <v>3</v>
      </c>
      <c r="E141" s="55">
        <v>1</v>
      </c>
      <c r="F141" s="123">
        <v>0.5</v>
      </c>
    </row>
    <row r="142" spans="1:6" ht="15" customHeight="1" x14ac:dyDescent="0.2">
      <c r="A142" s="12"/>
      <c r="B142" s="82" t="s">
        <v>105</v>
      </c>
      <c r="C142" s="55">
        <v>2830</v>
      </c>
      <c r="D142" s="55">
        <v>3647</v>
      </c>
      <c r="E142" s="55">
        <v>817</v>
      </c>
      <c r="F142" s="123">
        <v>0.28869257950530036</v>
      </c>
    </row>
    <row r="143" spans="1:6" s="41" customFormat="1" ht="15" customHeight="1" x14ac:dyDescent="0.2">
      <c r="A143" s="12"/>
      <c r="B143" s="82" t="s">
        <v>106</v>
      </c>
      <c r="C143" s="55">
        <v>8424</v>
      </c>
      <c r="D143" s="55">
        <v>9467</v>
      </c>
      <c r="E143" s="55">
        <v>1043</v>
      </c>
      <c r="F143" s="123">
        <v>0.12381291547958218</v>
      </c>
    </row>
    <row r="144" spans="1:6" ht="12.75" x14ac:dyDescent="0.2">
      <c r="A144" s="12"/>
      <c r="B144" s="82" t="s">
        <v>172</v>
      </c>
      <c r="C144" s="55">
        <v>12</v>
      </c>
      <c r="D144" s="55">
        <v>3</v>
      </c>
      <c r="E144" s="55">
        <v>-9</v>
      </c>
      <c r="F144" s="123">
        <v>-0.75</v>
      </c>
    </row>
    <row r="145" spans="1:6" ht="12.75" x14ac:dyDescent="0.2">
      <c r="A145" s="12"/>
      <c r="B145" s="85" t="s">
        <v>107</v>
      </c>
      <c r="C145" s="55">
        <v>49</v>
      </c>
      <c r="D145" s="55">
        <v>76</v>
      </c>
      <c r="E145" s="55">
        <v>27</v>
      </c>
      <c r="F145" s="123">
        <v>0.55102040816326525</v>
      </c>
    </row>
    <row r="146" spans="1:6" ht="15" customHeight="1" x14ac:dyDescent="0.2">
      <c r="A146" s="12"/>
      <c r="B146" s="82" t="s">
        <v>108</v>
      </c>
      <c r="C146" s="55">
        <v>636</v>
      </c>
      <c r="D146" s="55">
        <v>586</v>
      </c>
      <c r="E146" s="55">
        <v>-50</v>
      </c>
      <c r="F146" s="123">
        <v>-7.8616352201257844E-2</v>
      </c>
    </row>
    <row r="147" spans="1:6" ht="15" customHeight="1" x14ac:dyDescent="0.2">
      <c r="A147" s="12"/>
      <c r="B147" s="82" t="s">
        <v>109</v>
      </c>
      <c r="C147" s="55">
        <v>156</v>
      </c>
      <c r="D147" s="55">
        <v>137</v>
      </c>
      <c r="E147" s="55">
        <v>-19</v>
      </c>
      <c r="F147" s="123">
        <v>-0.12179487179487181</v>
      </c>
    </row>
    <row r="148" spans="1:6" ht="15" customHeight="1" x14ac:dyDescent="0.2">
      <c r="A148" s="12"/>
      <c r="B148" s="92" t="s">
        <v>206</v>
      </c>
      <c r="C148" s="93">
        <v>3504</v>
      </c>
      <c r="D148" s="93">
        <v>5185</v>
      </c>
      <c r="E148" s="59">
        <v>1681</v>
      </c>
      <c r="F148" s="122">
        <v>0.47973744292237441</v>
      </c>
    </row>
    <row r="149" spans="1:6" ht="15" customHeight="1" x14ac:dyDescent="0.2">
      <c r="B149" s="85" t="s">
        <v>252</v>
      </c>
      <c r="C149" s="55">
        <v>1</v>
      </c>
      <c r="D149" s="55">
        <v>1</v>
      </c>
      <c r="E149" s="55">
        <v>0</v>
      </c>
      <c r="F149" s="123">
        <v>0</v>
      </c>
    </row>
    <row r="150" spans="1:6" ht="12" x14ac:dyDescent="0.2">
      <c r="B150" s="85" t="s">
        <v>256</v>
      </c>
      <c r="C150" s="55">
        <v>2</v>
      </c>
      <c r="D150" s="55">
        <v>0</v>
      </c>
      <c r="E150" s="55">
        <v>-2</v>
      </c>
      <c r="F150" s="123">
        <v>-1</v>
      </c>
    </row>
    <row r="151" spans="1:6" ht="15" customHeight="1" x14ac:dyDescent="0.2">
      <c r="B151" s="85" t="s">
        <v>79</v>
      </c>
      <c r="C151" s="55">
        <v>64</v>
      </c>
      <c r="D151" s="55">
        <v>95</v>
      </c>
      <c r="E151" s="55">
        <v>31</v>
      </c>
      <c r="F151" s="123">
        <v>0.484375</v>
      </c>
    </row>
    <row r="152" spans="1:6" s="41" customFormat="1" ht="15" customHeight="1" x14ac:dyDescent="0.2">
      <c r="B152" s="85" t="s">
        <v>259</v>
      </c>
      <c r="C152" s="55">
        <v>0</v>
      </c>
      <c r="D152" s="55">
        <v>1</v>
      </c>
      <c r="E152" s="55">
        <v>1</v>
      </c>
      <c r="F152" s="123"/>
    </row>
    <row r="153" spans="1:6" ht="12" x14ac:dyDescent="0.2">
      <c r="B153" s="85" t="s">
        <v>80</v>
      </c>
      <c r="C153" s="55">
        <v>110</v>
      </c>
      <c r="D153" s="55">
        <v>107</v>
      </c>
      <c r="E153" s="55">
        <v>-3</v>
      </c>
      <c r="F153" s="123">
        <v>-2.7272727272727226E-2</v>
      </c>
    </row>
    <row r="154" spans="1:6" ht="12" x14ac:dyDescent="0.2">
      <c r="B154" s="85" t="s">
        <v>81</v>
      </c>
      <c r="C154" s="55">
        <v>8</v>
      </c>
      <c r="D154" s="55">
        <v>44</v>
      </c>
      <c r="E154" s="55">
        <v>36</v>
      </c>
      <c r="F154" s="123">
        <v>4.5</v>
      </c>
    </row>
    <row r="155" spans="1:6" s="41" customFormat="1" ht="12" x14ac:dyDescent="0.2">
      <c r="B155" s="85" t="s">
        <v>192</v>
      </c>
      <c r="C155" s="55">
        <v>3080</v>
      </c>
      <c r="D155" s="55">
        <v>2889</v>
      </c>
      <c r="E155" s="55">
        <v>-191</v>
      </c>
      <c r="F155" s="123">
        <v>-6.2012987012986964E-2</v>
      </c>
    </row>
    <row r="156" spans="1:6" s="41" customFormat="1" ht="12" x14ac:dyDescent="0.2">
      <c r="B156" s="85" t="s">
        <v>83</v>
      </c>
      <c r="C156" s="55">
        <v>34</v>
      </c>
      <c r="D156" s="55">
        <v>72</v>
      </c>
      <c r="E156" s="55">
        <v>38</v>
      </c>
      <c r="F156" s="123">
        <v>1.1176470588235294</v>
      </c>
    </row>
    <row r="157" spans="1:6" ht="15" customHeight="1" x14ac:dyDescent="0.2">
      <c r="B157" s="85" t="s">
        <v>84</v>
      </c>
      <c r="C157" s="55">
        <v>174</v>
      </c>
      <c r="D157" s="55">
        <v>1942</v>
      </c>
      <c r="E157" s="55">
        <v>1768</v>
      </c>
      <c r="F157" s="123">
        <v>10.160919540229886</v>
      </c>
    </row>
    <row r="158" spans="1:6" ht="15" customHeight="1" x14ac:dyDescent="0.2">
      <c r="B158" s="85" t="s">
        <v>77</v>
      </c>
      <c r="C158" s="55">
        <v>31</v>
      </c>
      <c r="D158" s="55">
        <v>34</v>
      </c>
      <c r="E158" s="55">
        <v>3</v>
      </c>
      <c r="F158" s="123">
        <v>9.6774193548387011E-2</v>
      </c>
    </row>
    <row r="159" spans="1:6" ht="15" customHeight="1" x14ac:dyDescent="0.2">
      <c r="B159" s="89" t="s">
        <v>88</v>
      </c>
      <c r="C159" s="58">
        <v>7297</v>
      </c>
      <c r="D159" s="58">
        <v>9136</v>
      </c>
      <c r="E159" s="54">
        <v>1839</v>
      </c>
      <c r="F159" s="121">
        <v>0.25202137864875973</v>
      </c>
    </row>
    <row r="160" spans="1:6" ht="15" customHeight="1" x14ac:dyDescent="0.2">
      <c r="B160" s="82" t="s">
        <v>90</v>
      </c>
      <c r="C160" s="55">
        <v>435</v>
      </c>
      <c r="D160" s="55">
        <v>203</v>
      </c>
      <c r="E160" s="55">
        <v>-232</v>
      </c>
      <c r="F160" s="123">
        <v>-0.53333333333333333</v>
      </c>
    </row>
    <row r="161" spans="2:6" ht="15" customHeight="1" x14ac:dyDescent="0.2">
      <c r="B161" s="82" t="s">
        <v>91</v>
      </c>
      <c r="C161" s="55">
        <v>576</v>
      </c>
      <c r="D161" s="55">
        <v>872</v>
      </c>
      <c r="E161" s="55">
        <v>296</v>
      </c>
      <c r="F161" s="123">
        <v>0.51388888888888884</v>
      </c>
    </row>
    <row r="162" spans="2:6" ht="15" customHeight="1" x14ac:dyDescent="0.2">
      <c r="B162" s="87" t="s">
        <v>92</v>
      </c>
      <c r="C162" s="55">
        <v>161</v>
      </c>
      <c r="D162" s="55">
        <v>139</v>
      </c>
      <c r="E162" s="55">
        <v>-22</v>
      </c>
      <c r="F162" s="123">
        <v>-0.13664596273291929</v>
      </c>
    </row>
    <row r="163" spans="2:6" ht="15" customHeight="1" x14ac:dyDescent="0.2">
      <c r="B163" s="88" t="s">
        <v>94</v>
      </c>
      <c r="C163" s="55">
        <v>531</v>
      </c>
      <c r="D163" s="55">
        <v>956</v>
      </c>
      <c r="E163" s="55">
        <v>425</v>
      </c>
      <c r="F163" s="123">
        <v>0.80037664783427487</v>
      </c>
    </row>
    <row r="164" spans="2:6" ht="15" customHeight="1" x14ac:dyDescent="0.2">
      <c r="B164" s="88" t="s">
        <v>102</v>
      </c>
      <c r="C164" s="55">
        <v>1235</v>
      </c>
      <c r="D164" s="55">
        <v>1786</v>
      </c>
      <c r="E164" s="55">
        <v>551</v>
      </c>
      <c r="F164" s="123">
        <v>0.44615384615384612</v>
      </c>
    </row>
    <row r="165" spans="2:6" ht="15" customHeight="1" x14ac:dyDescent="0.2">
      <c r="B165" s="88" t="s">
        <v>96</v>
      </c>
      <c r="C165" s="55">
        <v>478</v>
      </c>
      <c r="D165" s="55">
        <v>562</v>
      </c>
      <c r="E165" s="55">
        <v>84</v>
      </c>
      <c r="F165" s="123">
        <v>0.17573221757322166</v>
      </c>
    </row>
    <row r="166" spans="2:6" ht="15" customHeight="1" x14ac:dyDescent="0.2">
      <c r="B166" s="81" t="s">
        <v>97</v>
      </c>
      <c r="C166" s="55">
        <v>7</v>
      </c>
      <c r="D166" s="55">
        <v>2</v>
      </c>
      <c r="E166" s="55">
        <v>-5</v>
      </c>
      <c r="F166" s="123">
        <v>-0.7142857142857143</v>
      </c>
    </row>
    <row r="167" spans="2:6" ht="12" x14ac:dyDescent="0.2">
      <c r="B167" s="81" t="s">
        <v>98</v>
      </c>
      <c r="C167" s="55">
        <v>213</v>
      </c>
      <c r="D167" s="55">
        <v>175</v>
      </c>
      <c r="E167" s="55">
        <v>-38</v>
      </c>
      <c r="F167" s="123">
        <v>-0.17840375586854462</v>
      </c>
    </row>
    <row r="168" spans="2:6" ht="15" customHeight="1" x14ac:dyDescent="0.2">
      <c r="B168" s="81" t="s">
        <v>99</v>
      </c>
      <c r="C168" s="55">
        <v>39</v>
      </c>
      <c r="D168" s="55">
        <v>61</v>
      </c>
      <c r="E168" s="55">
        <v>22</v>
      </c>
      <c r="F168" s="123">
        <v>0.5641025641025641</v>
      </c>
    </row>
    <row r="169" spans="2:6" ht="15" customHeight="1" x14ac:dyDescent="0.2">
      <c r="B169" s="81" t="s">
        <v>95</v>
      </c>
      <c r="C169" s="55">
        <v>199</v>
      </c>
      <c r="D169" s="55">
        <v>215</v>
      </c>
      <c r="E169" s="55">
        <v>16</v>
      </c>
      <c r="F169" s="123">
        <v>8.040201005025116E-2</v>
      </c>
    </row>
    <row r="170" spans="2:6" ht="15" customHeight="1" x14ac:dyDescent="0.2">
      <c r="B170" s="82" t="s">
        <v>100</v>
      </c>
      <c r="C170" s="55">
        <v>2038</v>
      </c>
      <c r="D170" s="55">
        <v>3052</v>
      </c>
      <c r="E170" s="55">
        <v>1014</v>
      </c>
      <c r="F170" s="123">
        <v>0.49754661432777225</v>
      </c>
    </row>
    <row r="171" spans="2:6" ht="15" customHeight="1" x14ac:dyDescent="0.2">
      <c r="B171" s="81" t="s">
        <v>101</v>
      </c>
      <c r="C171" s="55">
        <v>66</v>
      </c>
      <c r="D171" s="55">
        <v>176</v>
      </c>
      <c r="E171" s="55">
        <v>110</v>
      </c>
      <c r="F171" s="123">
        <v>1.6666666666666665</v>
      </c>
    </row>
    <row r="172" spans="2:6" ht="12" x14ac:dyDescent="0.2">
      <c r="B172" s="82" t="s">
        <v>89</v>
      </c>
      <c r="C172" s="55">
        <v>1230</v>
      </c>
      <c r="D172" s="55">
        <v>824</v>
      </c>
      <c r="E172" s="55">
        <v>-406</v>
      </c>
      <c r="F172" s="123">
        <v>-0.33008130081300813</v>
      </c>
    </row>
    <row r="173" spans="2:6" ht="15" customHeight="1" x14ac:dyDescent="0.2">
      <c r="B173" s="81" t="s">
        <v>93</v>
      </c>
      <c r="C173" s="55">
        <v>89</v>
      </c>
      <c r="D173" s="55">
        <v>113</v>
      </c>
      <c r="E173" s="55">
        <v>24</v>
      </c>
      <c r="F173" s="123">
        <v>0.2696629213483146</v>
      </c>
    </row>
    <row r="174" spans="2:6" ht="15" customHeight="1" x14ac:dyDescent="0.2">
      <c r="B174" s="89" t="s">
        <v>110</v>
      </c>
      <c r="C174" s="56">
        <v>681</v>
      </c>
      <c r="D174" s="56">
        <v>806</v>
      </c>
      <c r="E174" s="54">
        <v>125</v>
      </c>
      <c r="F174" s="121">
        <v>0.18355359765051404</v>
      </c>
    </row>
    <row r="175" spans="2:6" ht="15" customHeight="1" x14ac:dyDescent="0.2">
      <c r="B175" s="92" t="s">
        <v>111</v>
      </c>
      <c r="C175" s="94">
        <v>135</v>
      </c>
      <c r="D175" s="94">
        <v>138</v>
      </c>
      <c r="E175" s="59">
        <v>3</v>
      </c>
      <c r="F175" s="122">
        <v>2.2222222222222143E-2</v>
      </c>
    </row>
    <row r="176" spans="2:6" ht="15" customHeight="1" x14ac:dyDescent="0.2">
      <c r="B176" s="85" t="s">
        <v>173</v>
      </c>
      <c r="C176" s="55">
        <v>1</v>
      </c>
      <c r="D176" s="55">
        <v>0</v>
      </c>
      <c r="E176" s="55">
        <v>-1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64</v>
      </c>
      <c r="D177" s="55">
        <v>41</v>
      </c>
      <c r="E177" s="55">
        <v>-23</v>
      </c>
      <c r="F177" s="123">
        <v>-0.359375</v>
      </c>
    </row>
    <row r="178" spans="2:6" ht="15" customHeight="1" x14ac:dyDescent="0.2">
      <c r="B178" s="85" t="s">
        <v>174</v>
      </c>
      <c r="C178" s="55">
        <v>0</v>
      </c>
      <c r="D178" s="55">
        <v>0</v>
      </c>
      <c r="E178" s="55">
        <v>0</v>
      </c>
      <c r="F178" s="123"/>
    </row>
    <row r="179" spans="2:6" ht="15" customHeight="1" x14ac:dyDescent="0.2">
      <c r="B179" s="85" t="s">
        <v>113</v>
      </c>
      <c r="C179" s="55">
        <v>10</v>
      </c>
      <c r="D179" s="55">
        <v>5</v>
      </c>
      <c r="E179" s="55">
        <v>-5</v>
      </c>
      <c r="F179" s="123">
        <v>-0.5</v>
      </c>
    </row>
    <row r="180" spans="2:6" ht="15" customHeight="1" x14ac:dyDescent="0.2">
      <c r="B180" s="85" t="s">
        <v>112</v>
      </c>
      <c r="C180" s="55">
        <v>12</v>
      </c>
      <c r="D180" s="55">
        <v>11</v>
      </c>
      <c r="E180" s="55">
        <v>-1</v>
      </c>
      <c r="F180" s="123">
        <v>-8.333333333333337E-2</v>
      </c>
    </row>
    <row r="181" spans="2:6" ht="15" customHeight="1" x14ac:dyDescent="0.2">
      <c r="B181" s="85" t="s">
        <v>116</v>
      </c>
      <c r="C181" s="55">
        <v>21</v>
      </c>
      <c r="D181" s="55">
        <v>22</v>
      </c>
      <c r="E181" s="55">
        <v>1</v>
      </c>
      <c r="F181" s="123">
        <v>4.7619047619047672E-2</v>
      </c>
    </row>
    <row r="182" spans="2:6" ht="15" customHeight="1" x14ac:dyDescent="0.2">
      <c r="B182" s="85" t="s">
        <v>117</v>
      </c>
      <c r="C182" s="55">
        <v>0</v>
      </c>
      <c r="D182" s="55">
        <v>1</v>
      </c>
      <c r="E182" s="55">
        <v>1</v>
      </c>
      <c r="F182" s="123"/>
    </row>
    <row r="183" spans="2:6" ht="15" customHeight="1" x14ac:dyDescent="0.2">
      <c r="B183" s="85" t="s">
        <v>175</v>
      </c>
      <c r="C183" s="55">
        <v>3</v>
      </c>
      <c r="D183" s="55">
        <v>0</v>
      </c>
      <c r="E183" s="55">
        <v>-3</v>
      </c>
      <c r="F183" s="123">
        <v>-1</v>
      </c>
    </row>
    <row r="184" spans="2:6" ht="15" customHeight="1" x14ac:dyDescent="0.2">
      <c r="B184" s="85" t="s">
        <v>216</v>
      </c>
      <c r="C184" s="55">
        <v>3</v>
      </c>
      <c r="D184" s="55">
        <v>10</v>
      </c>
      <c r="E184" s="55">
        <v>7</v>
      </c>
      <c r="F184" s="123">
        <v>2.3333333333333335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0</v>
      </c>
      <c r="D186" s="55">
        <v>2</v>
      </c>
      <c r="E186" s="55">
        <v>2</v>
      </c>
      <c r="F186" s="123"/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0</v>
      </c>
      <c r="D188" s="55">
        <v>1</v>
      </c>
      <c r="E188" s="55">
        <v>1</v>
      </c>
      <c r="F188" s="123"/>
    </row>
    <row r="189" spans="2:6" ht="15" customHeight="1" x14ac:dyDescent="0.2">
      <c r="B189" s="85" t="s">
        <v>118</v>
      </c>
      <c r="C189" s="55">
        <v>1</v>
      </c>
      <c r="D189" s="55">
        <v>1</v>
      </c>
      <c r="E189" s="55">
        <v>0</v>
      </c>
      <c r="F189" s="123">
        <v>0</v>
      </c>
    </row>
    <row r="190" spans="2:6" ht="15" customHeight="1" x14ac:dyDescent="0.2">
      <c r="B190" s="85" t="s">
        <v>180</v>
      </c>
      <c r="C190" s="55">
        <v>12</v>
      </c>
      <c r="D190" s="55">
        <v>13</v>
      </c>
      <c r="E190" s="55">
        <v>1</v>
      </c>
      <c r="F190" s="123">
        <v>8.3333333333333259E-2</v>
      </c>
    </row>
    <row r="191" spans="2:6" ht="15" customHeight="1" x14ac:dyDescent="0.2">
      <c r="B191" s="85" t="s">
        <v>119</v>
      </c>
      <c r="C191" s="55">
        <v>0</v>
      </c>
      <c r="D191" s="55">
        <v>14</v>
      </c>
      <c r="E191" s="55">
        <v>14</v>
      </c>
      <c r="F191" s="123"/>
    </row>
    <row r="192" spans="2:6" ht="12" x14ac:dyDescent="0.2">
      <c r="B192" s="85" t="s">
        <v>120</v>
      </c>
      <c r="C192" s="55">
        <v>4</v>
      </c>
      <c r="D192" s="55">
        <v>10</v>
      </c>
      <c r="E192" s="55">
        <v>6</v>
      </c>
      <c r="F192" s="123">
        <v>1.5</v>
      </c>
    </row>
    <row r="193" spans="1:6" ht="15" customHeight="1" x14ac:dyDescent="0.2">
      <c r="B193" s="85" t="s">
        <v>114</v>
      </c>
      <c r="C193" s="55">
        <v>0</v>
      </c>
      <c r="D193" s="55">
        <v>0</v>
      </c>
      <c r="E193" s="55">
        <v>0</v>
      </c>
      <c r="F193" s="123"/>
    </row>
    <row r="194" spans="1:6" ht="15" customHeight="1" x14ac:dyDescent="0.2">
      <c r="B194" s="85" t="s">
        <v>115</v>
      </c>
      <c r="C194" s="55">
        <v>4</v>
      </c>
      <c r="D194" s="55">
        <v>7</v>
      </c>
      <c r="E194" s="55">
        <v>3</v>
      </c>
      <c r="F194" s="123">
        <v>0.75</v>
      </c>
    </row>
    <row r="195" spans="1:6" ht="15" customHeight="1" x14ac:dyDescent="0.2">
      <c r="B195" s="92" t="s">
        <v>128</v>
      </c>
      <c r="C195" s="59">
        <v>67</v>
      </c>
      <c r="D195" s="59">
        <v>126</v>
      </c>
      <c r="E195" s="59">
        <v>59</v>
      </c>
      <c r="F195" s="122">
        <v>0.88059701492537323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1</v>
      </c>
      <c r="E196" s="55">
        <v>1</v>
      </c>
      <c r="F196" s="123"/>
    </row>
    <row r="197" spans="1:6" ht="15" customHeight="1" x14ac:dyDescent="0.2">
      <c r="A197" s="12"/>
      <c r="B197" s="84" t="s">
        <v>198</v>
      </c>
      <c r="C197" s="55">
        <v>0</v>
      </c>
      <c r="D197" s="55">
        <v>1</v>
      </c>
      <c r="E197" s="55">
        <v>1</v>
      </c>
      <c r="F197" s="123"/>
    </row>
    <row r="198" spans="1:6" ht="15" customHeight="1" x14ac:dyDescent="0.2">
      <c r="A198" s="12"/>
      <c r="B198" s="85" t="s">
        <v>123</v>
      </c>
      <c r="C198" s="55">
        <v>1</v>
      </c>
      <c r="D198" s="55">
        <v>0</v>
      </c>
      <c r="E198" s="55">
        <v>-1</v>
      </c>
      <c r="F198" s="123">
        <v>-1</v>
      </c>
    </row>
    <row r="199" spans="1:6" ht="15" customHeight="1" x14ac:dyDescent="0.2">
      <c r="A199" s="12"/>
      <c r="B199" s="85" t="s">
        <v>181</v>
      </c>
      <c r="C199" s="55">
        <v>5</v>
      </c>
      <c r="D199" s="55">
        <v>1</v>
      </c>
      <c r="E199" s="55">
        <v>-4</v>
      </c>
      <c r="F199" s="123">
        <v>-0.8</v>
      </c>
    </row>
    <row r="200" spans="1:6" ht="15" customHeight="1" x14ac:dyDescent="0.2">
      <c r="A200" s="12"/>
      <c r="B200" s="85" t="s">
        <v>202</v>
      </c>
      <c r="C200" s="55">
        <v>1</v>
      </c>
      <c r="D200" s="55">
        <v>1</v>
      </c>
      <c r="E200" s="55">
        <v>0</v>
      </c>
      <c r="F200" s="123">
        <v>0</v>
      </c>
    </row>
    <row r="201" spans="1:6" ht="15" customHeight="1" x14ac:dyDescent="0.2">
      <c r="A201" s="12"/>
      <c r="B201" s="85" t="s">
        <v>121</v>
      </c>
      <c r="C201" s="55">
        <v>4</v>
      </c>
      <c r="D201" s="55">
        <v>10</v>
      </c>
      <c r="E201" s="55">
        <v>6</v>
      </c>
      <c r="F201" s="123">
        <v>1.5</v>
      </c>
    </row>
    <row r="202" spans="1:6" ht="15" customHeight="1" x14ac:dyDescent="0.2">
      <c r="A202" s="12"/>
      <c r="B202" s="85" t="s">
        <v>122</v>
      </c>
      <c r="C202" s="55">
        <v>0</v>
      </c>
      <c r="D202" s="55">
        <v>0</v>
      </c>
      <c r="E202" s="55">
        <v>0</v>
      </c>
      <c r="F202" s="123"/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0</v>
      </c>
      <c r="D204" s="55">
        <v>1</v>
      </c>
      <c r="E204" s="55">
        <v>1</v>
      </c>
      <c r="F204" s="123"/>
    </row>
    <row r="205" spans="1:6" ht="15" customHeight="1" x14ac:dyDescent="0.2">
      <c r="A205" s="12"/>
      <c r="B205" s="85" t="s">
        <v>124</v>
      </c>
      <c r="C205" s="55">
        <v>0</v>
      </c>
      <c r="D205" s="55">
        <v>4</v>
      </c>
      <c r="E205" s="55">
        <v>4</v>
      </c>
      <c r="F205" s="123"/>
    </row>
    <row r="206" spans="1:6" ht="15" customHeight="1" x14ac:dyDescent="0.2">
      <c r="A206" s="12"/>
      <c r="B206" s="85" t="s">
        <v>183</v>
      </c>
      <c r="C206" s="55">
        <v>2</v>
      </c>
      <c r="D206" s="55">
        <v>2</v>
      </c>
      <c r="E206" s="55">
        <v>0</v>
      </c>
      <c r="F206" s="123">
        <v>0</v>
      </c>
    </row>
    <row r="207" spans="1:6" ht="15" customHeight="1" x14ac:dyDescent="0.2">
      <c r="A207" s="12"/>
      <c r="B207" s="85" t="s">
        <v>184</v>
      </c>
      <c r="C207" s="55">
        <v>1</v>
      </c>
      <c r="D207" s="55">
        <v>1</v>
      </c>
      <c r="E207" s="55">
        <v>0</v>
      </c>
      <c r="F207" s="123">
        <v>0</v>
      </c>
    </row>
    <row r="208" spans="1:6" ht="15" customHeight="1" x14ac:dyDescent="0.2">
      <c r="A208" s="12"/>
      <c r="B208" s="85" t="s">
        <v>125</v>
      </c>
      <c r="C208" s="55">
        <v>50</v>
      </c>
      <c r="D208" s="55">
        <v>98</v>
      </c>
      <c r="E208" s="55">
        <v>48</v>
      </c>
      <c r="F208" s="123">
        <v>0.96</v>
      </c>
    </row>
    <row r="209" spans="1:6" ht="15" customHeight="1" x14ac:dyDescent="0.2">
      <c r="A209" s="12"/>
      <c r="B209" s="85" t="s">
        <v>126</v>
      </c>
      <c r="C209" s="55">
        <v>2</v>
      </c>
      <c r="D209" s="55">
        <v>3</v>
      </c>
      <c r="E209" s="55">
        <v>1</v>
      </c>
      <c r="F209" s="123">
        <v>0.5</v>
      </c>
    </row>
    <row r="210" spans="1:6" ht="15" customHeight="1" x14ac:dyDescent="0.2">
      <c r="A210" s="12"/>
      <c r="B210" s="85" t="s">
        <v>185</v>
      </c>
      <c r="C210" s="55">
        <v>0</v>
      </c>
      <c r="D210" s="55">
        <v>2</v>
      </c>
      <c r="E210" s="55">
        <v>2</v>
      </c>
      <c r="F210" s="123"/>
    </row>
    <row r="211" spans="1:6" ht="15" customHeight="1" x14ac:dyDescent="0.2">
      <c r="A211" s="12"/>
      <c r="B211" s="85" t="s">
        <v>127</v>
      </c>
      <c r="C211" s="55">
        <v>1</v>
      </c>
      <c r="D211" s="55">
        <v>1</v>
      </c>
      <c r="E211" s="55">
        <v>0</v>
      </c>
      <c r="F211" s="123">
        <v>0</v>
      </c>
    </row>
    <row r="212" spans="1:6" ht="15" customHeight="1" x14ac:dyDescent="0.2">
      <c r="B212" s="92" t="s">
        <v>129</v>
      </c>
      <c r="C212" s="59">
        <v>265</v>
      </c>
      <c r="D212" s="59">
        <v>273</v>
      </c>
      <c r="E212" s="59">
        <v>8</v>
      </c>
      <c r="F212" s="122">
        <v>3.0188679245283012E-2</v>
      </c>
    </row>
    <row r="213" spans="1:6" ht="13.5" customHeight="1" x14ac:dyDescent="0.2">
      <c r="B213" s="85" t="s">
        <v>186</v>
      </c>
      <c r="C213" s="55">
        <v>0</v>
      </c>
      <c r="D213" s="55">
        <v>0</v>
      </c>
      <c r="E213" s="55">
        <v>0</v>
      </c>
      <c r="F213" s="123"/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1</v>
      </c>
      <c r="D215" s="55">
        <v>0</v>
      </c>
      <c r="E215" s="55">
        <v>-1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263</v>
      </c>
      <c r="D216" s="55">
        <v>273</v>
      </c>
      <c r="E216" s="55">
        <v>10</v>
      </c>
      <c r="F216" s="123">
        <v>3.8022813688213031E-2</v>
      </c>
    </row>
    <row r="217" spans="1:6" s="41" customFormat="1" ht="15" customHeight="1" x14ac:dyDescent="0.2">
      <c r="A217" s="12"/>
      <c r="B217" s="85" t="s">
        <v>260</v>
      </c>
      <c r="C217" s="55">
        <v>1</v>
      </c>
      <c r="D217" s="55">
        <v>0</v>
      </c>
      <c r="E217" s="55">
        <v>-1</v>
      </c>
      <c r="F217" s="123">
        <v>-1</v>
      </c>
    </row>
    <row r="218" spans="1:6" x14ac:dyDescent="0.2">
      <c r="B218" s="92" t="s">
        <v>130</v>
      </c>
      <c r="C218" s="59">
        <v>203</v>
      </c>
      <c r="D218" s="59">
        <v>248</v>
      </c>
      <c r="E218" s="59">
        <v>45</v>
      </c>
      <c r="F218" s="122">
        <v>0.2216748768472907</v>
      </c>
    </row>
    <row r="219" spans="1:6" ht="15" customHeight="1" x14ac:dyDescent="0.2">
      <c r="B219" s="81" t="s">
        <v>131</v>
      </c>
      <c r="C219" s="55">
        <v>21</v>
      </c>
      <c r="D219" s="55">
        <v>35</v>
      </c>
      <c r="E219" s="55">
        <v>14</v>
      </c>
      <c r="F219" s="123">
        <v>0.66666666666666674</v>
      </c>
    </row>
    <row r="220" spans="1:6" ht="15" customHeight="1" x14ac:dyDescent="0.2">
      <c r="B220" s="81" t="s">
        <v>132</v>
      </c>
      <c r="C220" s="55">
        <v>65</v>
      </c>
      <c r="D220" s="55">
        <v>86</v>
      </c>
      <c r="E220" s="55">
        <v>21</v>
      </c>
      <c r="F220" s="123">
        <v>0.32307692307692304</v>
      </c>
    </row>
    <row r="221" spans="1:6" ht="15" customHeight="1" x14ac:dyDescent="0.2">
      <c r="B221" s="81" t="s">
        <v>133</v>
      </c>
      <c r="C221" s="55">
        <v>54</v>
      </c>
      <c r="D221" s="55">
        <v>57</v>
      </c>
      <c r="E221" s="55">
        <v>3</v>
      </c>
      <c r="F221" s="123">
        <v>5.555555555555558E-2</v>
      </c>
    </row>
    <row r="222" spans="1:6" ht="15" customHeight="1" x14ac:dyDescent="0.2">
      <c r="B222" s="81" t="s">
        <v>134</v>
      </c>
      <c r="C222" s="55">
        <v>63</v>
      </c>
      <c r="D222" s="55">
        <v>70</v>
      </c>
      <c r="E222" s="55">
        <v>7</v>
      </c>
      <c r="F222" s="123">
        <v>0.11111111111111116</v>
      </c>
    </row>
    <row r="223" spans="1:6" x14ac:dyDescent="0.2">
      <c r="B223" s="92" t="s">
        <v>135</v>
      </c>
      <c r="C223" s="59">
        <v>11</v>
      </c>
      <c r="D223" s="59">
        <v>21</v>
      </c>
      <c r="E223" s="59">
        <v>10</v>
      </c>
      <c r="F223" s="122">
        <v>0.90909090909090917</v>
      </c>
    </row>
    <row r="224" spans="1:6" ht="12" x14ac:dyDescent="0.2">
      <c r="B224" s="85" t="s">
        <v>189</v>
      </c>
      <c r="C224" s="55">
        <v>0</v>
      </c>
      <c r="D224" s="55">
        <v>0</v>
      </c>
      <c r="E224" s="55">
        <v>0</v>
      </c>
      <c r="F224" s="123"/>
    </row>
    <row r="225" spans="2:6" ht="12" x14ac:dyDescent="0.2">
      <c r="B225" s="85" t="s">
        <v>137</v>
      </c>
      <c r="C225" s="55">
        <v>5</v>
      </c>
      <c r="D225" s="55">
        <v>15</v>
      </c>
      <c r="E225" s="55">
        <v>10</v>
      </c>
      <c r="F225" s="123">
        <v>2</v>
      </c>
    </row>
    <row r="226" spans="2:6" ht="12" x14ac:dyDescent="0.2">
      <c r="B226" s="85" t="s">
        <v>190</v>
      </c>
      <c r="C226" s="55">
        <v>0</v>
      </c>
      <c r="D226" s="55">
        <v>1</v>
      </c>
      <c r="E226" s="55">
        <v>1</v>
      </c>
      <c r="F226" s="123"/>
    </row>
    <row r="227" spans="2:6" ht="12" x14ac:dyDescent="0.2">
      <c r="B227" s="85" t="s">
        <v>203</v>
      </c>
      <c r="C227" s="55">
        <v>1</v>
      </c>
      <c r="D227" s="55">
        <v>2</v>
      </c>
      <c r="E227" s="55">
        <v>1</v>
      </c>
      <c r="F227" s="123">
        <v>1</v>
      </c>
    </row>
    <row r="228" spans="2:6" ht="12" x14ac:dyDescent="0.2">
      <c r="B228" s="85" t="s">
        <v>191</v>
      </c>
      <c r="C228" s="55">
        <v>5</v>
      </c>
      <c r="D228" s="55">
        <v>1</v>
      </c>
      <c r="E228" s="55">
        <v>-4</v>
      </c>
      <c r="F228" s="123">
        <v>-0.8</v>
      </c>
    </row>
    <row r="229" spans="2:6" ht="12" x14ac:dyDescent="0.2">
      <c r="B229" s="85" t="s">
        <v>136</v>
      </c>
      <c r="C229" s="55">
        <v>0</v>
      </c>
      <c r="D229" s="55">
        <v>2</v>
      </c>
      <c r="E229" s="55">
        <v>2</v>
      </c>
      <c r="F229" s="123"/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44948</v>
      </c>
      <c r="D231" s="56">
        <v>51021</v>
      </c>
      <c r="E231" s="54">
        <v>6073</v>
      </c>
      <c r="F231" s="121">
        <v>0.1351116846133309</v>
      </c>
    </row>
    <row r="232" spans="2:6" ht="12" x14ac:dyDescent="0.2">
      <c r="B232" s="85" t="s">
        <v>138</v>
      </c>
      <c r="C232" s="55">
        <v>1</v>
      </c>
      <c r="D232" s="55">
        <v>6</v>
      </c>
      <c r="E232" s="55">
        <v>5</v>
      </c>
      <c r="F232" s="123">
        <v>5</v>
      </c>
    </row>
    <row r="233" spans="2:6" s="41" customFormat="1" ht="12" x14ac:dyDescent="0.2">
      <c r="B233" s="129" t="s">
        <v>288</v>
      </c>
      <c r="C233" s="55">
        <v>44541</v>
      </c>
      <c r="D233" s="55">
        <v>50522</v>
      </c>
      <c r="E233" s="55">
        <v>5981</v>
      </c>
      <c r="F233" s="123">
        <v>0.13428077501627711</v>
      </c>
    </row>
    <row r="234" spans="2:6" ht="12.75" thickBot="1" x14ac:dyDescent="0.25">
      <c r="B234" s="125" t="s">
        <v>287</v>
      </c>
      <c r="C234" s="114">
        <v>406</v>
      </c>
      <c r="D234" s="114">
        <v>493</v>
      </c>
      <c r="E234" s="114">
        <v>87</v>
      </c>
      <c r="F234" s="124">
        <v>0.21428571428571419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30" t="s">
        <v>150</v>
      </c>
      <c r="C239" s="130"/>
      <c r="D239" s="130"/>
      <c r="E239" s="130"/>
      <c r="F239" s="130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268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60" t="s">
        <v>289</v>
      </c>
      <c r="E4" s="60" t="s">
        <v>290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140</v>
      </c>
      <c r="D5" s="21">
        <v>92341</v>
      </c>
      <c r="E5" s="21">
        <v>124534</v>
      </c>
      <c r="F5" s="21">
        <f>E5-D5</f>
        <v>32193</v>
      </c>
      <c r="G5" s="78">
        <f>F5/D5</f>
        <v>0.34863170206083971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77968</v>
      </c>
      <c r="E6" s="21">
        <v>91580</v>
      </c>
      <c r="F6" s="21">
        <f t="shared" ref="F6:F19" si="0">E6-D6</f>
        <v>13612</v>
      </c>
      <c r="G6" s="78">
        <f>F6/D6</f>
        <v>0.17458444490047198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85922</v>
      </c>
      <c r="E7" s="21">
        <v>86884</v>
      </c>
      <c r="F7" s="21">
        <f t="shared" si="0"/>
        <v>962</v>
      </c>
      <c r="G7" s="78">
        <f>F7/D7</f>
        <v>1.1196201205744745E-2</v>
      </c>
      <c r="H7" s="9"/>
    </row>
    <row r="8" spans="1:8" ht="12.75" x14ac:dyDescent="0.2">
      <c r="A8"/>
      <c r="B8" s="17">
        <v>4</v>
      </c>
      <c r="C8" s="21" t="s">
        <v>44</v>
      </c>
      <c r="D8" s="21">
        <v>64349</v>
      </c>
      <c r="E8" s="21">
        <v>75012</v>
      </c>
      <c r="F8" s="21">
        <f t="shared" si="0"/>
        <v>10663</v>
      </c>
      <c r="G8" s="79">
        <f>F8/D8</f>
        <v>0.16570576077328319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44541</v>
      </c>
      <c r="E9" s="21">
        <v>50522</v>
      </c>
      <c r="F9" s="21">
        <f t="shared" si="0"/>
        <v>5981</v>
      </c>
      <c r="G9" s="79">
        <f t="shared" ref="G9:G19" si="1">F9/D9</f>
        <v>0.13428077501627714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10453</v>
      </c>
      <c r="E10" s="21">
        <v>12799</v>
      </c>
      <c r="F10" s="21">
        <f t="shared" si="0"/>
        <v>2346</v>
      </c>
      <c r="G10" s="79">
        <f t="shared" si="1"/>
        <v>0.22443317707835073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7217</v>
      </c>
      <c r="E11" s="21">
        <v>11351</v>
      </c>
      <c r="F11" s="21">
        <f t="shared" si="0"/>
        <v>4134</v>
      </c>
      <c r="G11" s="79">
        <f t="shared" si="1"/>
        <v>0.57281418872107526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8424</v>
      </c>
      <c r="E12" s="21">
        <v>9467</v>
      </c>
      <c r="F12" s="21">
        <f t="shared" si="0"/>
        <v>1043</v>
      </c>
      <c r="G12" s="79">
        <f t="shared" si="1"/>
        <v>0.12381291547958215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3157</v>
      </c>
      <c r="E13" s="21">
        <v>4570</v>
      </c>
      <c r="F13" s="21">
        <f t="shared" si="0"/>
        <v>1413</v>
      </c>
      <c r="G13" s="79">
        <f t="shared" si="1"/>
        <v>0.44757681343047195</v>
      </c>
      <c r="H13" s="9"/>
    </row>
    <row r="14" spans="1:8" ht="15" customHeight="1" x14ac:dyDescent="0.2">
      <c r="A14"/>
      <c r="B14" s="17">
        <v>10</v>
      </c>
      <c r="C14" s="21" t="s">
        <v>105</v>
      </c>
      <c r="D14" s="21">
        <v>2830</v>
      </c>
      <c r="E14" s="21">
        <v>3647</v>
      </c>
      <c r="F14" s="21">
        <f t="shared" si="0"/>
        <v>817</v>
      </c>
      <c r="G14" s="78">
        <f t="shared" si="1"/>
        <v>0.28869257950530036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1985</v>
      </c>
      <c r="E15" s="21">
        <v>3631</v>
      </c>
      <c r="F15" s="21">
        <f t="shared" si="0"/>
        <v>1646</v>
      </c>
      <c r="G15" s="78">
        <f t="shared" si="1"/>
        <v>0.82921914357682625</v>
      </c>
      <c r="H15" s="9"/>
    </row>
    <row r="16" spans="1:8" ht="12.75" x14ac:dyDescent="0.2">
      <c r="A16"/>
      <c r="B16" s="17">
        <v>12</v>
      </c>
      <c r="C16" s="21" t="s">
        <v>100</v>
      </c>
      <c r="D16" s="21">
        <v>2038</v>
      </c>
      <c r="E16" s="21">
        <v>3052</v>
      </c>
      <c r="F16" s="21">
        <f t="shared" si="0"/>
        <v>1014</v>
      </c>
      <c r="G16" s="78">
        <f t="shared" si="1"/>
        <v>0.49754661432777231</v>
      </c>
      <c r="H16" s="9"/>
    </row>
    <row r="17" spans="1:8" ht="15" customHeight="1" x14ac:dyDescent="0.2">
      <c r="A17"/>
      <c r="B17" s="17">
        <v>13</v>
      </c>
      <c r="C17" s="21" t="s">
        <v>87</v>
      </c>
      <c r="D17" s="21">
        <v>1740</v>
      </c>
      <c r="E17" s="21">
        <v>3051</v>
      </c>
      <c r="F17" s="21">
        <f t="shared" si="0"/>
        <v>1311</v>
      </c>
      <c r="G17" s="78">
        <f t="shared" si="1"/>
        <v>0.75344827586206897</v>
      </c>
      <c r="H17" s="9"/>
    </row>
    <row r="18" spans="1:8" ht="15" customHeight="1" x14ac:dyDescent="0.2">
      <c r="A18"/>
      <c r="B18" s="17">
        <v>14</v>
      </c>
      <c r="C18" s="21" t="s">
        <v>192</v>
      </c>
      <c r="D18" s="21">
        <v>3080</v>
      </c>
      <c r="E18" s="21">
        <v>2889</v>
      </c>
      <c r="F18" s="21">
        <f t="shared" si="0"/>
        <v>-191</v>
      </c>
      <c r="G18" s="78">
        <f t="shared" si="1"/>
        <v>-6.2012987012987013E-2</v>
      </c>
    </row>
    <row r="19" spans="1:8" ht="15" customHeight="1" thickBot="1" x14ac:dyDescent="0.25">
      <c r="A19"/>
      <c r="B19" s="18">
        <v>15</v>
      </c>
      <c r="C19" s="23" t="s">
        <v>38</v>
      </c>
      <c r="D19" s="23">
        <v>2538</v>
      </c>
      <c r="E19" s="23">
        <v>2812</v>
      </c>
      <c r="F19" s="23">
        <f t="shared" si="0"/>
        <v>274</v>
      </c>
      <c r="G19" s="80">
        <f t="shared" si="1"/>
        <v>0.10795902285263988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32" t="s">
        <v>150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283</v>
      </c>
      <c r="C2" s="131"/>
      <c r="D2" s="131"/>
      <c r="E2" s="131"/>
      <c r="F2" s="131"/>
      <c r="G2" s="131"/>
    </row>
    <row r="3" spans="2:7" ht="13.5" thickBot="1" x14ac:dyDescent="0.25"/>
    <row r="4" spans="2:7" ht="42" customHeight="1" x14ac:dyDescent="0.2">
      <c r="B4" s="63" t="s">
        <v>261</v>
      </c>
      <c r="C4" s="60" t="s">
        <v>289</v>
      </c>
      <c r="D4" s="60" t="s">
        <v>290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528678</v>
      </c>
      <c r="D5" s="70">
        <v>633201</v>
      </c>
      <c r="E5" s="70">
        <f>D5-C5</f>
        <v>104523</v>
      </c>
      <c r="F5" s="71">
        <f>D5/C5-1</f>
        <v>0.19770635434044914</v>
      </c>
      <c r="G5" s="72">
        <f>D5/D5</f>
        <v>1</v>
      </c>
    </row>
    <row r="6" spans="2:7" ht="24" customHeight="1" x14ac:dyDescent="0.2">
      <c r="B6" s="69" t="s">
        <v>271</v>
      </c>
      <c r="C6" s="70">
        <v>437218</v>
      </c>
      <c r="D6" s="70">
        <v>523689</v>
      </c>
      <c r="E6" s="70">
        <f t="shared" ref="E6:E9" si="0">D6-C6</f>
        <v>86471</v>
      </c>
      <c r="F6" s="71">
        <f t="shared" ref="F6:F9" si="1">D6/C6-1</f>
        <v>0.19777548042395332</v>
      </c>
      <c r="G6" s="72">
        <f>D6/D5</f>
        <v>0.82705017837937711</v>
      </c>
    </row>
    <row r="7" spans="2:7" ht="15" customHeight="1" x14ac:dyDescent="0.2">
      <c r="B7" s="49" t="s">
        <v>262</v>
      </c>
      <c r="C7" s="20">
        <v>305939</v>
      </c>
      <c r="D7" s="20">
        <v>363614</v>
      </c>
      <c r="E7" s="20">
        <f t="shared" si="0"/>
        <v>57675</v>
      </c>
      <c r="F7" s="50">
        <f t="shared" si="1"/>
        <v>0.18851797253700897</v>
      </c>
      <c r="G7" s="33">
        <f>D7/D6</f>
        <v>0.69433194128576314</v>
      </c>
    </row>
    <row r="8" spans="2:7" ht="16.5" customHeight="1" x14ac:dyDescent="0.2">
      <c r="B8" s="49" t="s">
        <v>263</v>
      </c>
      <c r="C8" s="20">
        <v>131279</v>
      </c>
      <c r="D8" s="20">
        <v>160075</v>
      </c>
      <c r="E8" s="20">
        <f t="shared" si="0"/>
        <v>28796</v>
      </c>
      <c r="F8" s="50">
        <f t="shared" si="1"/>
        <v>0.21934962941521485</v>
      </c>
      <c r="G8" s="33">
        <f>D8/D6</f>
        <v>0.30566805871423691</v>
      </c>
    </row>
    <row r="9" spans="2:7" ht="13.5" thickBot="1" x14ac:dyDescent="0.25">
      <c r="B9" s="73" t="s">
        <v>264</v>
      </c>
      <c r="C9" s="74">
        <v>91460</v>
      </c>
      <c r="D9" s="74">
        <v>109512</v>
      </c>
      <c r="E9" s="74">
        <f t="shared" si="0"/>
        <v>18052</v>
      </c>
      <c r="F9" s="75">
        <f t="shared" si="1"/>
        <v>0.19737590203367583</v>
      </c>
      <c r="G9" s="76">
        <f>D9/D5</f>
        <v>0.17294982162062283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271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289</v>
      </c>
      <c r="D4" s="60" t="s">
        <v>290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'2020 January'!C4</f>
        <v>437218</v>
      </c>
      <c r="D5" s="65">
        <f>'2020 January'!D4</f>
        <v>523689</v>
      </c>
      <c r="E5" s="65">
        <f>D5-C5</f>
        <v>86471</v>
      </c>
      <c r="F5" s="66">
        <f>E5/C5</f>
        <v>0.19777548042395326</v>
      </c>
      <c r="G5" s="67">
        <f>D5/'2020 January'!$D$4</f>
        <v>1</v>
      </c>
    </row>
    <row r="6" spans="1:7" ht="12.75" x14ac:dyDescent="0.2">
      <c r="A6" s="1"/>
      <c r="B6" s="4" t="s">
        <v>220</v>
      </c>
      <c r="C6" s="99">
        <f>'2020 January'!C6</f>
        <v>363073</v>
      </c>
      <c r="D6" s="99">
        <f>'2020 January'!D6</f>
        <v>435921</v>
      </c>
      <c r="E6" s="15">
        <f t="shared" ref="E6:E10" si="0">D6-C6</f>
        <v>72848</v>
      </c>
      <c r="F6" s="39">
        <f t="shared" ref="F6:F9" si="1">E6/C6</f>
        <v>0.2006428459290556</v>
      </c>
      <c r="G6" s="97">
        <f>D6/'2020 January'!$D$4</f>
        <v>0.8324043468547172</v>
      </c>
    </row>
    <row r="7" spans="1:7" ht="15" customHeight="1" x14ac:dyDescent="0.2">
      <c r="A7" s="1"/>
      <c r="B7" s="4" t="s">
        <v>153</v>
      </c>
      <c r="C7" s="99">
        <f>'2020 January'!C66</f>
        <v>2799</v>
      </c>
      <c r="D7" s="99">
        <f>'2020 January'!D66</f>
        <v>3187</v>
      </c>
      <c r="E7" s="15">
        <f t="shared" si="0"/>
        <v>388</v>
      </c>
      <c r="F7" s="39">
        <f t="shared" si="1"/>
        <v>0.13862093604858877</v>
      </c>
      <c r="G7" s="97">
        <f>D7/'2020 January'!$D$4</f>
        <v>6.0856729853023452E-3</v>
      </c>
    </row>
    <row r="8" spans="1:7" ht="12.75" x14ac:dyDescent="0.2">
      <c r="A8" s="1"/>
      <c r="B8" s="4" t="s">
        <v>73</v>
      </c>
      <c r="C8" s="99">
        <f>'2020 January'!C113</f>
        <v>18420</v>
      </c>
      <c r="D8" s="99">
        <f>'2020 January'!D113</f>
        <v>23618</v>
      </c>
      <c r="E8" s="15">
        <f t="shared" si="0"/>
        <v>5198</v>
      </c>
      <c r="F8" s="39">
        <f t="shared" si="1"/>
        <v>0.28219326818675355</v>
      </c>
      <c r="G8" s="97">
        <f>D8/'2020 January'!$D$4</f>
        <v>4.5099286026630311E-2</v>
      </c>
    </row>
    <row r="9" spans="1:7" ht="15" customHeight="1" x14ac:dyDescent="0.2">
      <c r="A9" s="1"/>
      <c r="B9" s="4" t="s">
        <v>110</v>
      </c>
      <c r="C9" s="99">
        <f>'2020 January'!C174</f>
        <v>681</v>
      </c>
      <c r="D9" s="99">
        <f>'2020 January'!D174</f>
        <v>806</v>
      </c>
      <c r="E9" s="15">
        <f t="shared" si="0"/>
        <v>125</v>
      </c>
      <c r="F9" s="39">
        <f t="shared" si="1"/>
        <v>0.18355359765051396</v>
      </c>
      <c r="G9" s="97">
        <f>D9/'2020 January'!$D$4</f>
        <v>1.539081401366078E-3</v>
      </c>
    </row>
    <row r="10" spans="1:7" ht="15" customHeight="1" thickBot="1" x14ac:dyDescent="0.25">
      <c r="A10" s="1"/>
      <c r="B10" s="5" t="s">
        <v>88</v>
      </c>
      <c r="C10" s="100">
        <f>'2020 January'!C159</f>
        <v>7297</v>
      </c>
      <c r="D10" s="100">
        <f>'2020 January'!D159</f>
        <v>9136</v>
      </c>
      <c r="E10" s="16">
        <f t="shared" si="0"/>
        <v>1839</v>
      </c>
      <c r="F10" s="40">
        <f>E10/C10</f>
        <v>0.25202137864875979</v>
      </c>
      <c r="G10" s="98">
        <f>D10/'2020 January'!$D$4</f>
        <v>1.7445468589181747E-2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150</v>
      </c>
      <c r="C13" s="134"/>
      <c r="D13" s="134"/>
      <c r="E13" s="134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271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3" t="s">
        <v>224</v>
      </c>
      <c r="C4" s="60" t="s">
        <v>289</v>
      </c>
      <c r="D4" s="60" t="s">
        <v>290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310992</v>
      </c>
      <c r="D5" s="20">
        <v>402870</v>
      </c>
      <c r="E5" s="19">
        <f>D5-C5</f>
        <v>91878</v>
      </c>
      <c r="F5" s="35">
        <f>E5/C5</f>
        <v>0.29543525235375828</v>
      </c>
      <c r="G5" s="33">
        <f>D5/'2020 January'!D4</f>
        <v>0.76929246174733479</v>
      </c>
    </row>
    <row r="6" spans="2:7" ht="17.25" customHeight="1" x14ac:dyDescent="0.2">
      <c r="B6" s="25" t="s">
        <v>225</v>
      </c>
      <c r="C6" s="20">
        <v>119831</v>
      </c>
      <c r="D6" s="20">
        <v>111058</v>
      </c>
      <c r="E6" s="19">
        <f t="shared" ref="E6:E8" si="0">D6-C6</f>
        <v>-8773</v>
      </c>
      <c r="F6" s="35">
        <f t="shared" ref="F6:F8" si="1">E6/C6</f>
        <v>-7.3211439443883475E-2</v>
      </c>
      <c r="G6" s="33">
        <f>D6/'2020 January'!D4</f>
        <v>0.21206861324182863</v>
      </c>
    </row>
    <row r="7" spans="2:7" ht="16.5" customHeight="1" x14ac:dyDescent="0.2">
      <c r="B7" s="25" t="s">
        <v>227</v>
      </c>
      <c r="C7" s="20">
        <v>3884</v>
      </c>
      <c r="D7" s="20">
        <v>6618</v>
      </c>
      <c r="E7" s="19">
        <f t="shared" si="0"/>
        <v>2734</v>
      </c>
      <c r="F7" s="35">
        <f t="shared" si="1"/>
        <v>0.703913491246138</v>
      </c>
      <c r="G7" s="33">
        <f>D7/'2020 January'!D4</f>
        <v>1.2637271357618739E-2</v>
      </c>
    </row>
    <row r="8" spans="2:7" ht="13.5" thickBot="1" x14ac:dyDescent="0.25">
      <c r="B8" s="26" t="s">
        <v>228</v>
      </c>
      <c r="C8" s="22">
        <v>2511</v>
      </c>
      <c r="D8" s="22">
        <v>3143</v>
      </c>
      <c r="E8" s="24">
        <f t="shared" si="0"/>
        <v>632</v>
      </c>
      <c r="F8" s="36">
        <f t="shared" si="1"/>
        <v>0.2516925527678216</v>
      </c>
      <c r="G8" s="34">
        <f>D8/'2020 January'!D4</f>
        <v>6.0016536532178453E-3</v>
      </c>
    </row>
    <row r="11" spans="2:7" ht="21.75" customHeight="1" x14ac:dyDescent="0.2">
      <c r="B11" s="134" t="s">
        <v>150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271</v>
      </c>
      <c r="C2" s="135"/>
      <c r="D2" s="135"/>
      <c r="E2" s="135"/>
      <c r="F2" s="135"/>
      <c r="G2" s="135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289</v>
      </c>
      <c r="D4" s="60" t="s">
        <v>290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239</v>
      </c>
      <c r="C5" s="19">
        <v>82140</v>
      </c>
      <c r="D5" s="19">
        <v>106467</v>
      </c>
      <c r="E5" s="19">
        <f>D5-C5</f>
        <v>24327</v>
      </c>
      <c r="F5" s="37">
        <f>E5/C5</f>
        <v>0.29616508400292185</v>
      </c>
      <c r="G5" s="33">
        <f>D5/'2020 January'!$D$4</f>
        <v>0.20330195975092086</v>
      </c>
    </row>
    <row r="6" spans="2:7" x14ac:dyDescent="0.2">
      <c r="B6" s="27" t="s">
        <v>234</v>
      </c>
      <c r="C6" s="19">
        <v>51614</v>
      </c>
      <c r="D6" s="19">
        <v>85498</v>
      </c>
      <c r="E6" s="19">
        <f t="shared" ref="E6:E25" si="0">D6-C6</f>
        <v>33884</v>
      </c>
      <c r="F6" s="37">
        <f t="shared" ref="F6:F23" si="1">E6/C6</f>
        <v>0.65648854961832059</v>
      </c>
      <c r="G6" s="33">
        <f>D6/'2020 January'!$D$4</f>
        <v>0.16326101942183244</v>
      </c>
    </row>
    <row r="7" spans="2:7" x14ac:dyDescent="0.2">
      <c r="B7" s="27" t="s">
        <v>238</v>
      </c>
      <c r="C7" s="19">
        <v>71053</v>
      </c>
      <c r="D7" s="19">
        <v>83045</v>
      </c>
      <c r="E7" s="19">
        <f t="shared" si="0"/>
        <v>11992</v>
      </c>
      <c r="F7" s="37">
        <f t="shared" si="1"/>
        <v>0.16877542116448285</v>
      </c>
      <c r="G7" s="33">
        <f>D7/'2020 January'!$D$4</f>
        <v>0.15857694165812153</v>
      </c>
    </row>
    <row r="8" spans="2:7" x14ac:dyDescent="0.2">
      <c r="B8" s="28" t="s">
        <v>231</v>
      </c>
      <c r="C8" s="19">
        <v>100619</v>
      </c>
      <c r="D8" s="19">
        <v>80760</v>
      </c>
      <c r="E8" s="19">
        <f t="shared" si="0"/>
        <v>-19859</v>
      </c>
      <c r="F8" s="37">
        <f t="shared" si="1"/>
        <v>-0.19736829028314731</v>
      </c>
      <c r="G8" s="33">
        <f>D8/'2020 January'!$D$4</f>
        <v>0.15421366498055145</v>
      </c>
    </row>
    <row r="9" spans="2:7" x14ac:dyDescent="0.2">
      <c r="B9" s="28" t="s">
        <v>236</v>
      </c>
      <c r="C9" s="19">
        <v>63655</v>
      </c>
      <c r="D9" s="19">
        <v>69912</v>
      </c>
      <c r="E9" s="19">
        <f t="shared" si="0"/>
        <v>6257</v>
      </c>
      <c r="F9" s="37">
        <f t="shared" si="1"/>
        <v>9.8295499175241538E-2</v>
      </c>
      <c r="G9" s="33">
        <f>D9/'2020 January'!$D$4</f>
        <v>0.13349908056117277</v>
      </c>
    </row>
    <row r="10" spans="2:7" x14ac:dyDescent="0.2">
      <c r="B10" s="28" t="s">
        <v>230</v>
      </c>
      <c r="C10" s="19">
        <v>12740</v>
      </c>
      <c r="D10" s="19">
        <v>21223</v>
      </c>
      <c r="E10" s="19">
        <f t="shared" si="0"/>
        <v>8483</v>
      </c>
      <c r="F10" s="37">
        <f t="shared" si="1"/>
        <v>0.66585557299843012</v>
      </c>
      <c r="G10" s="33">
        <f>D10/'2020 January'!$D$4</f>
        <v>4.052596101884897E-2</v>
      </c>
    </row>
    <row r="11" spans="2:7" x14ac:dyDescent="0.2">
      <c r="B11" s="28" t="s">
        <v>235</v>
      </c>
      <c r="C11" s="19">
        <v>13645</v>
      </c>
      <c r="D11" s="19">
        <v>19201</v>
      </c>
      <c r="E11" s="19">
        <f t="shared" si="0"/>
        <v>5556</v>
      </c>
      <c r="F11" s="37">
        <f t="shared" si="1"/>
        <v>0.40718211799193843</v>
      </c>
      <c r="G11" s="33">
        <f>D11/'2020 January'!$D$4</f>
        <v>3.6664890803511242E-2</v>
      </c>
    </row>
    <row r="12" spans="2:7" x14ac:dyDescent="0.2">
      <c r="B12" s="28" t="s">
        <v>285</v>
      </c>
      <c r="C12" s="19">
        <v>13578</v>
      </c>
      <c r="D12" s="19">
        <v>16217</v>
      </c>
      <c r="E12" s="19">
        <f t="shared" si="0"/>
        <v>2639</v>
      </c>
      <c r="F12" s="37">
        <f t="shared" si="1"/>
        <v>0.19435852113713359</v>
      </c>
      <c r="G12" s="33">
        <f>D12/'2020 January'!$D$4</f>
        <v>3.0966852463962389E-2</v>
      </c>
    </row>
    <row r="13" spans="2:7" x14ac:dyDescent="0.2">
      <c r="B13" s="28" t="s">
        <v>249</v>
      </c>
      <c r="C13" s="19">
        <v>6472</v>
      </c>
      <c r="D13" s="19">
        <v>9075</v>
      </c>
      <c r="E13" s="19">
        <f t="shared" si="0"/>
        <v>2603</v>
      </c>
      <c r="F13" s="37">
        <f t="shared" si="1"/>
        <v>0.40219406674907293</v>
      </c>
      <c r="G13" s="33">
        <f>D13/'2020 January'!$D$4</f>
        <v>1.7328987242428234E-2</v>
      </c>
    </row>
    <row r="14" spans="2:7" x14ac:dyDescent="0.2">
      <c r="B14" s="28" t="s">
        <v>240</v>
      </c>
      <c r="C14" s="19">
        <v>4861</v>
      </c>
      <c r="D14" s="19">
        <v>7506</v>
      </c>
      <c r="E14" s="19">
        <f t="shared" si="0"/>
        <v>2645</v>
      </c>
      <c r="F14" s="37">
        <f t="shared" si="1"/>
        <v>0.54412672289652331</v>
      </c>
      <c r="G14" s="33">
        <f>D14/'2020 January'!$D$4</f>
        <v>1.4332934241505932E-2</v>
      </c>
    </row>
    <row r="15" spans="2:7" x14ac:dyDescent="0.2">
      <c r="B15" s="28" t="s">
        <v>233</v>
      </c>
      <c r="C15" s="19">
        <v>3248</v>
      </c>
      <c r="D15" s="19">
        <v>6227</v>
      </c>
      <c r="E15" s="19">
        <f t="shared" si="0"/>
        <v>2979</v>
      </c>
      <c r="F15" s="37">
        <f t="shared" si="1"/>
        <v>0.91717980295566504</v>
      </c>
      <c r="G15" s="33">
        <f>D15/'2020 January'!$D$4</f>
        <v>1.1890645020231473E-2</v>
      </c>
    </row>
    <row r="16" spans="2:7" x14ac:dyDescent="0.2">
      <c r="B16" s="28" t="s">
        <v>242</v>
      </c>
      <c r="C16" s="19">
        <v>3052</v>
      </c>
      <c r="D16" s="19">
        <v>5315</v>
      </c>
      <c r="E16" s="19">
        <f t="shared" si="0"/>
        <v>2263</v>
      </c>
      <c r="F16" s="37">
        <f t="shared" si="1"/>
        <v>0.74148099606815199</v>
      </c>
      <c r="G16" s="33">
        <f>D16/'2020 January'!$D$4</f>
        <v>1.0149153409752735E-2</v>
      </c>
    </row>
    <row r="17" spans="2:7" x14ac:dyDescent="0.2">
      <c r="B17" s="28" t="s">
        <v>286</v>
      </c>
      <c r="C17" s="19">
        <v>3767</v>
      </c>
      <c r="D17" s="19">
        <v>4912</v>
      </c>
      <c r="E17" s="19">
        <f t="shared" si="0"/>
        <v>1145</v>
      </c>
      <c r="F17" s="37">
        <f t="shared" si="1"/>
        <v>0.30395540217679851</v>
      </c>
      <c r="G17" s="33">
        <f>D17/'2020 January'!$D$4</f>
        <v>9.379612709069696E-3</v>
      </c>
    </row>
    <row r="18" spans="2:7" x14ac:dyDescent="0.2">
      <c r="B18" s="28" t="s">
        <v>241</v>
      </c>
      <c r="C18" s="19">
        <v>3400</v>
      </c>
      <c r="D18" s="19">
        <v>3842</v>
      </c>
      <c r="E18" s="19">
        <f t="shared" si="0"/>
        <v>442</v>
      </c>
      <c r="F18" s="37">
        <f t="shared" si="1"/>
        <v>0.13</v>
      </c>
      <c r="G18" s="33">
        <f>D18/'2020 January'!$D$4</f>
        <v>7.3364153151966151E-3</v>
      </c>
    </row>
    <row r="19" spans="2:7" x14ac:dyDescent="0.2">
      <c r="B19" s="28" t="s">
        <v>246</v>
      </c>
      <c r="C19" s="19">
        <v>1354</v>
      </c>
      <c r="D19" s="19">
        <v>1575</v>
      </c>
      <c r="E19" s="19">
        <f t="shared" si="0"/>
        <v>221</v>
      </c>
      <c r="F19" s="37">
        <f t="shared" si="1"/>
        <v>0.16322008862629248</v>
      </c>
      <c r="G19" s="33">
        <f>D19/'2020 January'!$D$4</f>
        <v>3.0075101825701896E-3</v>
      </c>
    </row>
    <row r="20" spans="2:7" x14ac:dyDescent="0.2">
      <c r="B20" s="28" t="s">
        <v>244</v>
      </c>
      <c r="C20" s="19">
        <v>1035</v>
      </c>
      <c r="D20" s="19">
        <v>1328</v>
      </c>
      <c r="E20" s="19">
        <f t="shared" si="0"/>
        <v>293</v>
      </c>
      <c r="F20" s="37">
        <f t="shared" si="1"/>
        <v>0.28309178743961355</v>
      </c>
      <c r="G20" s="33">
        <f>D20/'2020 January'!$D$4</f>
        <v>2.5358562047321977E-3</v>
      </c>
    </row>
    <row r="21" spans="2:7" x14ac:dyDescent="0.2">
      <c r="B21" s="28" t="s">
        <v>243</v>
      </c>
      <c r="C21" s="19">
        <v>793</v>
      </c>
      <c r="D21" s="19">
        <v>1232</v>
      </c>
      <c r="E21" s="19">
        <f t="shared" si="0"/>
        <v>439</v>
      </c>
      <c r="F21" s="37">
        <f t="shared" si="1"/>
        <v>0.55359394703656994</v>
      </c>
      <c r="G21" s="33">
        <f>D21/'2020 January'!$D$4</f>
        <v>2.3525412983660151E-3</v>
      </c>
    </row>
    <row r="22" spans="2:7" x14ac:dyDescent="0.2">
      <c r="B22" s="28" t="s">
        <v>245</v>
      </c>
      <c r="C22" s="19">
        <v>122</v>
      </c>
      <c r="D22" s="19">
        <v>240</v>
      </c>
      <c r="E22" s="19">
        <f t="shared" si="0"/>
        <v>118</v>
      </c>
      <c r="F22" s="37">
        <f t="shared" si="1"/>
        <v>0.96721311475409832</v>
      </c>
      <c r="G22" s="33">
        <f>D22/'2020 January'!$D$4</f>
        <v>4.5828726591545744E-4</v>
      </c>
    </row>
    <row r="23" spans="2:7" x14ac:dyDescent="0.2">
      <c r="B23" s="28" t="s">
        <v>265</v>
      </c>
      <c r="C23" s="19">
        <v>39</v>
      </c>
      <c r="D23" s="19">
        <v>71</v>
      </c>
      <c r="E23" s="19">
        <f t="shared" si="0"/>
        <v>32</v>
      </c>
      <c r="F23" s="37">
        <f t="shared" si="1"/>
        <v>0.82051282051282048</v>
      </c>
      <c r="G23" s="33">
        <f>D23/'2020 January'!$D$4</f>
        <v>1.3557664949998951E-4</v>
      </c>
    </row>
    <row r="24" spans="2:7" x14ac:dyDescent="0.2">
      <c r="B24" s="28" t="s">
        <v>237</v>
      </c>
      <c r="C24" s="19">
        <v>28</v>
      </c>
      <c r="D24" s="19">
        <v>40</v>
      </c>
      <c r="E24" s="19">
        <f t="shared" si="0"/>
        <v>12</v>
      </c>
      <c r="F24" s="37">
        <f>E24/C24</f>
        <v>0.42857142857142855</v>
      </c>
      <c r="G24" s="33">
        <f>D24/'2020 January'!$D$4</f>
        <v>7.638121098590957E-5</v>
      </c>
    </row>
    <row r="25" spans="2:7" ht="13.5" thickBot="1" x14ac:dyDescent="0.25">
      <c r="B25" s="29" t="s">
        <v>232</v>
      </c>
      <c r="C25" s="24">
        <v>3</v>
      </c>
      <c r="D25" s="24">
        <v>3</v>
      </c>
      <c r="E25" s="24">
        <f t="shared" si="0"/>
        <v>0</v>
      </c>
      <c r="F25" s="38">
        <f>E25/C25</f>
        <v>0</v>
      </c>
      <c r="G25" s="34">
        <f>D25/'2020 January'!$D$4</f>
        <v>5.7285908239432186E-6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4" t="s">
        <v>150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 January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2020-02-10T06:37:50Z</dcterms:modified>
</cp:coreProperties>
</file>