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765"/>
  </bookViews>
  <sheets>
    <sheet name="დაცული ტერიტორიები " sheetId="1" r:id="rId1"/>
    <sheet name="დაცული ტერიტორიები (ქართ.უცხ.)" sheetId="2" r:id="rId2"/>
  </sheets>
  <definedNames>
    <definedName name="_xlnm._FilterDatabase" localSheetId="0" hidden="1">'დაცული ტერიტორიები '!$B$28:$P$28</definedName>
  </definedNames>
  <calcPr calcId="152511"/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47" i="1"/>
  <c r="F18" i="1"/>
  <c r="F19" i="1"/>
  <c r="F20" i="1"/>
  <c r="F21" i="1"/>
  <c r="D5" i="2" l="1"/>
  <c r="E5" i="2"/>
  <c r="F5" i="2"/>
  <c r="C5" i="2"/>
  <c r="E31" i="2"/>
  <c r="F31" i="2"/>
  <c r="D31" i="2"/>
  <c r="C31" i="2"/>
  <c r="E43" i="1"/>
  <c r="E47" i="1"/>
  <c r="E46" i="1"/>
  <c r="E40" i="1"/>
  <c r="E29" i="1"/>
  <c r="F29" i="1"/>
  <c r="E35" i="1"/>
  <c r="F35" i="1"/>
  <c r="E31" i="1"/>
  <c r="F31" i="1"/>
  <c r="E33" i="1"/>
  <c r="F33" i="1"/>
  <c r="E34" i="1"/>
  <c r="F34" i="1"/>
  <c r="E37" i="1"/>
  <c r="F37" i="1"/>
  <c r="E39" i="1"/>
  <c r="E36" i="1"/>
  <c r="F36" i="1"/>
  <c r="E38" i="1"/>
  <c r="F38" i="1"/>
  <c r="E45" i="1"/>
  <c r="E32" i="1"/>
  <c r="F32" i="1"/>
  <c r="E41" i="1"/>
  <c r="E42" i="1"/>
  <c r="E44" i="1"/>
  <c r="E48" i="1"/>
  <c r="E30" i="1"/>
  <c r="F30" i="1"/>
  <c r="D28" i="1"/>
  <c r="G47" i="1" s="1"/>
  <c r="C28" i="1"/>
  <c r="D4" i="1"/>
  <c r="G9" i="1" s="1"/>
  <c r="C4" i="1"/>
  <c r="E6" i="1"/>
  <c r="F6" i="1"/>
  <c r="E11" i="1"/>
  <c r="F11" i="1"/>
  <c r="E13" i="1"/>
  <c r="F13" i="1"/>
  <c r="E12" i="1"/>
  <c r="F12" i="1"/>
  <c r="E9" i="1"/>
  <c r="F9" i="1"/>
  <c r="E14" i="1"/>
  <c r="F14" i="1"/>
  <c r="E10" i="1"/>
  <c r="F10" i="1"/>
  <c r="E15" i="1"/>
  <c r="F15" i="1"/>
  <c r="E17" i="1"/>
  <c r="F17" i="1"/>
  <c r="E16" i="1"/>
  <c r="E19" i="1"/>
  <c r="E21" i="1"/>
  <c r="E22" i="1"/>
  <c r="F22" i="1"/>
  <c r="E20" i="1"/>
  <c r="E23" i="1"/>
  <c r="E24" i="1"/>
  <c r="F24" i="1"/>
  <c r="E18" i="1"/>
  <c r="E7" i="1"/>
  <c r="F7" i="1"/>
  <c r="E5" i="1"/>
  <c r="F8" i="1"/>
  <c r="F5" i="1"/>
  <c r="E8" i="1"/>
  <c r="G30" i="1" l="1"/>
  <c r="G44" i="1"/>
  <c r="G45" i="1"/>
  <c r="G37" i="1"/>
  <c r="G35" i="1"/>
  <c r="G46" i="1"/>
  <c r="G48" i="1"/>
  <c r="G32" i="1"/>
  <c r="G39" i="1"/>
  <c r="G31" i="1"/>
  <c r="G41" i="1"/>
  <c r="G36" i="1"/>
  <c r="G33" i="1"/>
  <c r="G40" i="1"/>
  <c r="G43" i="1"/>
  <c r="G42" i="1"/>
  <c r="G38" i="1"/>
  <c r="G34" i="1"/>
  <c r="G29" i="1"/>
  <c r="E4" i="1"/>
  <c r="F4" i="1"/>
  <c r="G4" i="1"/>
  <c r="G24" i="1"/>
  <c r="G22" i="1"/>
  <c r="G17" i="1"/>
  <c r="G6" i="1"/>
  <c r="G16" i="1"/>
  <c r="G14" i="1"/>
  <c r="G18" i="1"/>
  <c r="G20" i="1"/>
  <c r="G19" i="1"/>
  <c r="G10" i="1"/>
  <c r="G13" i="1"/>
  <c r="G11" i="1"/>
  <c r="G23" i="1"/>
  <c r="G21" i="1"/>
  <c r="G15" i="1"/>
  <c r="G12" i="1"/>
  <c r="G7" i="1" l="1"/>
  <c r="G8" i="1" l="1"/>
  <c r="G5" i="1"/>
  <c r="F28" i="1" l="1"/>
  <c r="G28" i="1"/>
  <c r="E28" i="1"/>
</calcChain>
</file>

<file path=xl/sharedStrings.xml><?xml version="1.0" encoding="utf-8"?>
<sst xmlns="http://schemas.openxmlformats.org/spreadsheetml/2006/main" count="115" uniqueCount="35">
  <si>
    <t>ცვლილება</t>
  </si>
  <si>
    <t>წილი %</t>
  </si>
  <si>
    <t>ცვლილება %</t>
  </si>
  <si>
    <t>დაცული ტერიტორიები</t>
  </si>
  <si>
    <t>მაჭახელას ეროვნული პარკი</t>
  </si>
  <si>
    <t>კინტრიშის დაცული ტერიტორიები</t>
  </si>
  <si>
    <t>ჯავახეთის დაცული ტერიტორიები</t>
  </si>
  <si>
    <t>ქობულეთის დაცული ტერიტორიები</t>
  </si>
  <si>
    <t>ვაშლოვანის დაცული ტერიტორიები</t>
  </si>
  <si>
    <t>თუშეთის დაცული ტერიტორიები</t>
  </si>
  <si>
    <t>ალგეთის ეროვნული პარკი</t>
  </si>
  <si>
    <t>კოლხეთის ეროვნული პარკი</t>
  </si>
  <si>
    <t>მტირალას ეროვნული პარკი</t>
  </si>
  <si>
    <t>ლაგოდეხის დაცული ტერიტორიები</t>
  </si>
  <si>
    <t>თბილისის ეროვნული პარკი</t>
  </si>
  <si>
    <t>ბორჯომ-ხარაგაულის ეროვნული პარკი</t>
  </si>
  <si>
    <t>ოკაცეს კანიონი</t>
  </si>
  <si>
    <t>სათაფლია</t>
  </si>
  <si>
    <t>ყაზბეგის ეროვნული პარკი</t>
  </si>
  <si>
    <t>მარტვილის კანიონი</t>
  </si>
  <si>
    <t>სულ</t>
  </si>
  <si>
    <t>ვიზიტორების რაოდენობა დაცულ ტერიტორიებზე</t>
  </si>
  <si>
    <t>ქართველი</t>
  </si>
  <si>
    <t>უცხოელი</t>
  </si>
  <si>
    <t>წყარო: საქართველოს დაცული ტერიტორიების სააგენტო</t>
  </si>
  <si>
    <t>პრომეთე</t>
  </si>
  <si>
    <t>ნავენახევის მღვიმე</t>
  </si>
  <si>
    <t>კინჩხას ჩანჩქერი</t>
  </si>
  <si>
    <t>2018: 8 თვე</t>
  </si>
  <si>
    <t>2019: 8 თვე</t>
  </si>
  <si>
    <t>2018: აგვისტო</t>
  </si>
  <si>
    <t>2019: აგვისტო</t>
  </si>
  <si>
    <t>2018 8 თვე</t>
  </si>
  <si>
    <t>2019 8 თვე</t>
  </si>
  <si>
    <t>ჭაჭუნას აღკვეთლი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</si>
</sst>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rgb="FF000000"/>
      <name val="Merriweather"/>
    </font>
    <font>
      <sz val="11"/>
      <color rgb="FF000000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7">
    <xf numFmtId="0" fontId="0" fillId="0" borderId="0" xfId="0"/>
    <xf numFmtId="164" fontId="0" fillId="0" borderId="2" xfId="1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Alignment="1">
      <alignment vertical="top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0" fontId="5" fillId="8" borderId="2" xfId="3" applyNumberFormat="1" applyFont="1" applyFill="1" applyBorder="1" applyAlignment="1">
      <alignment horizontal="center" vertical="center"/>
    </xf>
    <xf numFmtId="3" fontId="5" fillId="8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10" borderId="2" xfId="0" applyFont="1" applyFill="1" applyBorder="1" applyAlignment="1">
      <alignment horizontal="center" vertical="center"/>
    </xf>
    <xf numFmtId="3" fontId="0" fillId="10" borderId="2" xfId="0" applyNumberFormat="1" applyFill="1" applyBorder="1" applyAlignment="1">
      <alignment horizontal="center" vertical="center"/>
    </xf>
    <xf numFmtId="9" fontId="0" fillId="10" borderId="2" xfId="1" applyFont="1" applyFill="1" applyBorder="1" applyAlignment="1">
      <alignment horizontal="center" vertical="center"/>
    </xf>
    <xf numFmtId="164" fontId="0" fillId="10" borderId="2" xfId="1" applyNumberFormat="1" applyFont="1" applyFill="1" applyBorder="1" applyAlignment="1">
      <alignment horizontal="center"/>
    </xf>
    <xf numFmtId="0" fontId="0" fillId="9" borderId="0" xfId="0" applyFill="1"/>
    <xf numFmtId="3" fontId="0" fillId="10" borderId="2" xfId="1" applyNumberFormat="1" applyFont="1" applyFill="1" applyBorder="1" applyAlignment="1">
      <alignment horizontal="center" vertical="center"/>
    </xf>
    <xf numFmtId="164" fontId="0" fillId="10" borderId="2" xfId="1" applyNumberFormat="1" applyFont="1" applyFill="1" applyBorder="1" applyAlignment="1">
      <alignment horizontal="center" vertical="center"/>
    </xf>
    <xf numFmtId="0" fontId="0" fillId="10" borderId="0" xfId="0" applyFill="1"/>
    <xf numFmtId="0" fontId="0" fillId="0" borderId="0" xfId="0" applyBorder="1"/>
    <xf numFmtId="0" fontId="5" fillId="5" borderId="4" xfId="4" applyNumberFormat="1" applyFont="1" applyFill="1" applyBorder="1" applyAlignment="1">
      <alignment horizontal="center" vertical="center" wrapText="1"/>
    </xf>
    <xf numFmtId="0" fontId="5" fillId="5" borderId="3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/>
    </xf>
    <xf numFmtId="0" fontId="3" fillId="7" borderId="5" xfId="2" applyNumberFormat="1" applyFont="1" applyFill="1" applyBorder="1" applyAlignment="1">
      <alignment horizontal="center" vertical="center"/>
    </xf>
    <xf numFmtId="0" fontId="3" fillId="7" borderId="6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tabSelected="1" workbookViewId="0">
      <selection activeCell="B2" sqref="B2:G2"/>
    </sheetView>
  </sheetViews>
  <sheetFormatPr defaultRowHeight="15"/>
  <cols>
    <col min="2" max="2" width="45.28515625" customWidth="1"/>
    <col min="3" max="3" width="18.42578125" customWidth="1"/>
    <col min="4" max="4" width="18.140625" customWidth="1"/>
    <col min="5" max="5" width="17.42578125" customWidth="1"/>
    <col min="6" max="6" width="17.7109375" customWidth="1"/>
    <col min="7" max="7" width="13.42578125" customWidth="1"/>
  </cols>
  <sheetData>
    <row r="2" spans="2:7" ht="36.75" customHeight="1">
      <c r="B2" s="31" t="s">
        <v>21</v>
      </c>
      <c r="C2" s="32"/>
      <c r="D2" s="32"/>
      <c r="E2" s="32"/>
      <c r="F2" s="32"/>
      <c r="G2" s="32"/>
    </row>
    <row r="3" spans="2:7" ht="37.5" customHeight="1">
      <c r="B3" s="3" t="s">
        <v>3</v>
      </c>
      <c r="C3" s="10" t="s">
        <v>28</v>
      </c>
      <c r="D3" s="10" t="s">
        <v>29</v>
      </c>
      <c r="E3" s="3" t="s">
        <v>0</v>
      </c>
      <c r="F3" s="3" t="s">
        <v>2</v>
      </c>
      <c r="G3" s="3" t="s">
        <v>1</v>
      </c>
    </row>
    <row r="4" spans="2:7" ht="25.5" customHeight="1">
      <c r="B4" s="11" t="s">
        <v>20</v>
      </c>
      <c r="C4" s="12">
        <f>SUM(C5:C24)</f>
        <v>821498</v>
      </c>
      <c r="D4" s="12">
        <f>SUM(D5:D24)</f>
        <v>889321</v>
      </c>
      <c r="E4" s="12">
        <f t="shared" ref="E4:E24" si="0">D4-C4</f>
        <v>67823</v>
      </c>
      <c r="F4" s="16">
        <f t="shared" ref="F4:F21" si="1">D4/C4-1</f>
        <v>8.2560152307126655E-2</v>
      </c>
      <c r="G4" s="16">
        <f>D4/D4</f>
        <v>1</v>
      </c>
    </row>
    <row r="5" spans="2:7">
      <c r="B5" s="9" t="s">
        <v>19</v>
      </c>
      <c r="C5" s="4">
        <v>133333</v>
      </c>
      <c r="D5" s="4">
        <v>147156</v>
      </c>
      <c r="E5" s="2">
        <f t="shared" si="0"/>
        <v>13823</v>
      </c>
      <c r="F5" s="18">
        <f t="shared" si="1"/>
        <v>0.103672759181898</v>
      </c>
      <c r="G5" s="20">
        <f t="shared" ref="G5:G24" si="2">D5/$D$4</f>
        <v>0.16547006086666119</v>
      </c>
    </row>
    <row r="6" spans="2:7">
      <c r="B6" s="9" t="s">
        <v>18</v>
      </c>
      <c r="C6" s="4">
        <v>124745</v>
      </c>
      <c r="D6" s="4">
        <v>140895</v>
      </c>
      <c r="E6" s="2">
        <f t="shared" si="0"/>
        <v>16150</v>
      </c>
      <c r="F6" s="18">
        <f t="shared" si="1"/>
        <v>0.12946410677782683</v>
      </c>
      <c r="G6" s="20">
        <f t="shared" si="2"/>
        <v>0.15842985828514114</v>
      </c>
    </row>
    <row r="7" spans="2:7">
      <c r="B7" s="22" t="s">
        <v>25</v>
      </c>
      <c r="C7" s="23">
        <v>137177</v>
      </c>
      <c r="D7" s="23">
        <v>140177</v>
      </c>
      <c r="E7" s="23">
        <f t="shared" si="0"/>
        <v>3000</v>
      </c>
      <c r="F7" s="24">
        <f t="shared" si="1"/>
        <v>2.18695553919388E-2</v>
      </c>
      <c r="G7" s="25">
        <f t="shared" si="2"/>
        <v>0.15762250076181716</v>
      </c>
    </row>
    <row r="8" spans="2:7">
      <c r="B8" s="9" t="s">
        <v>16</v>
      </c>
      <c r="C8" s="4">
        <v>63945</v>
      </c>
      <c r="D8" s="4">
        <v>68384</v>
      </c>
      <c r="E8" s="2">
        <f t="shared" si="0"/>
        <v>4439</v>
      </c>
      <c r="F8" s="18">
        <f t="shared" si="1"/>
        <v>6.9419031980608281E-2</v>
      </c>
      <c r="G8" s="20">
        <f t="shared" si="2"/>
        <v>7.6894619603045472E-2</v>
      </c>
    </row>
    <row r="9" spans="2:7">
      <c r="B9" s="9" t="s">
        <v>14</v>
      </c>
      <c r="C9" s="4">
        <v>69080</v>
      </c>
      <c r="D9" s="4">
        <v>66254</v>
      </c>
      <c r="E9" s="2">
        <f t="shared" si="0"/>
        <v>-2826</v>
      </c>
      <c r="F9" s="18">
        <f t="shared" si="1"/>
        <v>-4.0909090909090895E-2</v>
      </c>
      <c r="G9" s="20">
        <f t="shared" si="2"/>
        <v>7.4499533914076016E-2</v>
      </c>
    </row>
    <row r="10" spans="2:7">
      <c r="B10" s="9" t="s">
        <v>12</v>
      </c>
      <c r="C10" s="4">
        <v>42533</v>
      </c>
      <c r="D10" s="4">
        <v>60116</v>
      </c>
      <c r="E10" s="2">
        <f t="shared" si="0"/>
        <v>17583</v>
      </c>
      <c r="F10" s="18">
        <f t="shared" si="1"/>
        <v>0.4133966567136107</v>
      </c>
      <c r="G10" s="20">
        <f t="shared" si="2"/>
        <v>6.7597639097693632E-2</v>
      </c>
    </row>
    <row r="11" spans="2:7">
      <c r="B11" s="9" t="s">
        <v>17</v>
      </c>
      <c r="C11" s="4">
        <v>65203</v>
      </c>
      <c r="D11" s="4">
        <v>56615</v>
      </c>
      <c r="E11" s="2">
        <f t="shared" si="0"/>
        <v>-8588</v>
      </c>
      <c r="F11" s="18">
        <f t="shared" si="1"/>
        <v>-0.13171173105531953</v>
      </c>
      <c r="G11" s="20">
        <f t="shared" si="2"/>
        <v>6.3660927831457936E-2</v>
      </c>
    </row>
    <row r="12" spans="2:7">
      <c r="B12" s="9" t="s">
        <v>15</v>
      </c>
      <c r="C12" s="4">
        <v>45888</v>
      </c>
      <c r="D12" s="4">
        <v>48023</v>
      </c>
      <c r="E12" s="2">
        <f t="shared" si="0"/>
        <v>2135</v>
      </c>
      <c r="F12" s="18">
        <f t="shared" si="1"/>
        <v>4.6526324965132426E-2</v>
      </c>
      <c r="G12" s="20">
        <f t="shared" si="2"/>
        <v>5.3999624432572717E-2</v>
      </c>
    </row>
    <row r="13" spans="2:7">
      <c r="B13" s="9" t="s">
        <v>13</v>
      </c>
      <c r="C13" s="4">
        <v>37355</v>
      </c>
      <c r="D13" s="4">
        <v>39148</v>
      </c>
      <c r="E13" s="2">
        <f t="shared" si="0"/>
        <v>1793</v>
      </c>
      <c r="F13" s="18">
        <f t="shared" si="1"/>
        <v>4.799892919287907E-2</v>
      </c>
      <c r="G13" s="20">
        <f t="shared" si="2"/>
        <v>4.4020100728533344E-2</v>
      </c>
    </row>
    <row r="14" spans="2:7">
      <c r="B14" s="9" t="s">
        <v>10</v>
      </c>
      <c r="C14" s="4">
        <v>23893</v>
      </c>
      <c r="D14" s="4">
        <v>29380</v>
      </c>
      <c r="E14" s="2">
        <f t="shared" si="0"/>
        <v>5487</v>
      </c>
      <c r="F14" s="18">
        <f t="shared" si="1"/>
        <v>0.22964885112794553</v>
      </c>
      <c r="G14" s="20">
        <f t="shared" si="2"/>
        <v>3.3036440160526967E-2</v>
      </c>
    </row>
    <row r="15" spans="2:7">
      <c r="B15" s="9" t="s">
        <v>11</v>
      </c>
      <c r="C15" s="4">
        <v>28011</v>
      </c>
      <c r="D15" s="4">
        <v>23215</v>
      </c>
      <c r="E15" s="2">
        <f t="shared" si="0"/>
        <v>-4796</v>
      </c>
      <c r="F15" s="18">
        <f t="shared" si="1"/>
        <v>-0.17121844989468427</v>
      </c>
      <c r="G15" s="20">
        <f t="shared" si="2"/>
        <v>2.6104185103016795E-2</v>
      </c>
    </row>
    <row r="16" spans="2:7">
      <c r="B16" s="9" t="s">
        <v>27</v>
      </c>
      <c r="C16" s="4">
        <v>0</v>
      </c>
      <c r="D16" s="4">
        <v>15621</v>
      </c>
      <c r="E16" s="2">
        <f t="shared" si="0"/>
        <v>15621</v>
      </c>
      <c r="F16" s="18"/>
      <c r="G16" s="20">
        <f t="shared" si="2"/>
        <v>1.7565086172484402E-2</v>
      </c>
    </row>
    <row r="17" spans="1:16">
      <c r="B17" s="9" t="s">
        <v>9</v>
      </c>
      <c r="C17" s="4">
        <v>11033</v>
      </c>
      <c r="D17" s="4">
        <v>11857</v>
      </c>
      <c r="E17" s="2">
        <f t="shared" si="0"/>
        <v>824</v>
      </c>
      <c r="F17" s="18">
        <f t="shared" si="1"/>
        <v>7.4685035801685951E-2</v>
      </c>
      <c r="G17" s="20">
        <f t="shared" si="2"/>
        <v>1.3332643668596603E-2</v>
      </c>
    </row>
    <row r="18" spans="1:16">
      <c r="B18" s="9" t="s">
        <v>7</v>
      </c>
      <c r="C18" s="4">
        <v>11626</v>
      </c>
      <c r="D18" s="4">
        <v>10971</v>
      </c>
      <c r="E18" s="2">
        <f t="shared" si="0"/>
        <v>-655</v>
      </c>
      <c r="F18" s="18">
        <f t="shared" si="1"/>
        <v>-5.6339239635300187E-2</v>
      </c>
      <c r="G18" s="20">
        <f t="shared" si="2"/>
        <v>1.2336377978255321E-2</v>
      </c>
    </row>
    <row r="19" spans="1:16">
      <c r="B19" s="9" t="s">
        <v>4</v>
      </c>
      <c r="C19" s="4">
        <v>7709</v>
      </c>
      <c r="D19" s="4">
        <v>8303</v>
      </c>
      <c r="E19" s="2">
        <f t="shared" si="0"/>
        <v>594</v>
      </c>
      <c r="F19" s="18">
        <f t="shared" si="1"/>
        <v>7.7052795433908416E-2</v>
      </c>
      <c r="G19" s="20">
        <f t="shared" si="2"/>
        <v>9.3363363734804417E-3</v>
      </c>
    </row>
    <row r="20" spans="1:16">
      <c r="B20" s="9" t="s">
        <v>8</v>
      </c>
      <c r="C20" s="4">
        <v>9219</v>
      </c>
      <c r="D20" s="4">
        <v>6992</v>
      </c>
      <c r="E20" s="2">
        <f t="shared" si="0"/>
        <v>-2227</v>
      </c>
      <c r="F20" s="18">
        <f t="shared" si="1"/>
        <v>-0.24156633040459918</v>
      </c>
      <c r="G20" s="20">
        <f t="shared" si="2"/>
        <v>7.8621779987203717E-3</v>
      </c>
    </row>
    <row r="21" spans="1:16">
      <c r="B21" s="9" t="s">
        <v>5</v>
      </c>
      <c r="C21" s="4">
        <v>5057</v>
      </c>
      <c r="D21" s="4">
        <v>5488</v>
      </c>
      <c r="E21" s="2">
        <f t="shared" si="0"/>
        <v>431</v>
      </c>
      <c r="F21" s="18">
        <f t="shared" si="1"/>
        <v>8.5228396282380769E-2</v>
      </c>
      <c r="G21" s="20">
        <f t="shared" si="2"/>
        <v>6.1710001225654182E-3</v>
      </c>
    </row>
    <row r="22" spans="1:16">
      <c r="B22" s="9" t="s">
        <v>6</v>
      </c>
      <c r="C22" s="4">
        <v>3524</v>
      </c>
      <c r="D22" s="4">
        <v>5100</v>
      </c>
      <c r="E22" s="2">
        <f t="shared" si="0"/>
        <v>1576</v>
      </c>
      <c r="F22" s="18">
        <f>D22/C22-1</f>
        <v>0.44721906923950061</v>
      </c>
      <c r="G22" s="20">
        <f t="shared" si="2"/>
        <v>5.7347122130254431E-3</v>
      </c>
    </row>
    <row r="23" spans="1:16">
      <c r="B23" s="9" t="s">
        <v>26</v>
      </c>
      <c r="C23" s="4">
        <v>0</v>
      </c>
      <c r="D23" s="4">
        <v>3530</v>
      </c>
      <c r="E23" s="2">
        <f t="shared" si="0"/>
        <v>3530</v>
      </c>
      <c r="F23" s="18"/>
      <c r="G23" s="20">
        <f t="shared" si="2"/>
        <v>3.9693204141136888E-3</v>
      </c>
    </row>
    <row r="24" spans="1:16">
      <c r="B24" s="9" t="s">
        <v>34</v>
      </c>
      <c r="C24" s="4">
        <v>2167</v>
      </c>
      <c r="D24" s="4">
        <v>2096</v>
      </c>
      <c r="E24" s="2">
        <f t="shared" si="0"/>
        <v>-71</v>
      </c>
      <c r="F24" s="18">
        <f>D24/C24-1</f>
        <v>-3.2764190124596193E-2</v>
      </c>
      <c r="G24" s="20">
        <f t="shared" si="2"/>
        <v>2.3568542742159466E-3</v>
      </c>
    </row>
    <row r="26" spans="1:16" ht="36.75" customHeight="1">
      <c r="B26" s="31" t="s">
        <v>21</v>
      </c>
      <c r="C26" s="32"/>
      <c r="D26" s="32"/>
      <c r="E26" s="32"/>
      <c r="F26" s="32"/>
      <c r="G26" s="32"/>
    </row>
    <row r="27" spans="1:16" ht="33.75" customHeight="1">
      <c r="B27" s="3" t="s">
        <v>3</v>
      </c>
      <c r="C27" s="10" t="s">
        <v>30</v>
      </c>
      <c r="D27" s="10" t="s">
        <v>31</v>
      </c>
      <c r="E27" s="3" t="s">
        <v>0</v>
      </c>
      <c r="F27" s="3" t="s">
        <v>2</v>
      </c>
      <c r="G27" s="3" t="s">
        <v>1</v>
      </c>
    </row>
    <row r="28" spans="1:16" ht="20.25" customHeight="1">
      <c r="B28" s="11" t="s">
        <v>20</v>
      </c>
      <c r="C28" s="12">
        <f>SUM(C29:C48)</f>
        <v>250557</v>
      </c>
      <c r="D28" s="12">
        <f>SUM(D29:D48)</f>
        <v>262584</v>
      </c>
      <c r="E28" s="12">
        <f t="shared" ref="E28" si="3">D28-C28</f>
        <v>12027</v>
      </c>
      <c r="F28" s="15">
        <f t="shared" ref="F28" si="4">D28/C28-1</f>
        <v>4.8001053652462211E-2</v>
      </c>
      <c r="G28" s="16">
        <f>D28/D28</f>
        <v>1</v>
      </c>
    </row>
    <row r="29" spans="1:16">
      <c r="B29" s="9" t="s">
        <v>19</v>
      </c>
      <c r="C29" s="4">
        <v>46129</v>
      </c>
      <c r="D29" s="4">
        <v>50966</v>
      </c>
      <c r="E29" s="17">
        <f t="shared" ref="E29:E48" si="5">D29-C29</f>
        <v>4837</v>
      </c>
      <c r="F29" s="1">
        <f t="shared" ref="F29:F47" si="6">D29/C29-1</f>
        <v>0.10485811528539535</v>
      </c>
      <c r="G29" s="1">
        <f t="shared" ref="G29:G48" si="7">D29/$D$28</f>
        <v>0.19409408037047193</v>
      </c>
    </row>
    <row r="30" spans="1:16">
      <c r="B30" s="9" t="s">
        <v>18</v>
      </c>
      <c r="C30" s="4">
        <v>45180</v>
      </c>
      <c r="D30" s="4">
        <v>49130</v>
      </c>
      <c r="E30" s="17">
        <f t="shared" si="5"/>
        <v>3950</v>
      </c>
      <c r="F30" s="1">
        <f t="shared" si="6"/>
        <v>8.7428065515714914E-2</v>
      </c>
      <c r="G30" s="1">
        <f t="shared" si="7"/>
        <v>0.18710203211162904</v>
      </c>
    </row>
    <row r="31" spans="1:16" s="26" customFormat="1">
      <c r="A31"/>
      <c r="B31" s="9" t="s">
        <v>25</v>
      </c>
      <c r="C31" s="4">
        <v>40438</v>
      </c>
      <c r="D31" s="4">
        <v>35652</v>
      </c>
      <c r="E31" s="17">
        <f t="shared" si="5"/>
        <v>-4786</v>
      </c>
      <c r="F31" s="1">
        <f t="shared" si="6"/>
        <v>-0.11835402344329593</v>
      </c>
      <c r="G31" s="1">
        <f t="shared" si="7"/>
        <v>0.13577369527465497</v>
      </c>
      <c r="H31"/>
      <c r="I31"/>
      <c r="J31"/>
      <c r="K31"/>
      <c r="L31"/>
      <c r="M31"/>
      <c r="N31"/>
      <c r="O31"/>
      <c r="P31"/>
    </row>
    <row r="32" spans="1:16">
      <c r="B32" s="9" t="s">
        <v>16</v>
      </c>
      <c r="C32" s="4">
        <v>20251</v>
      </c>
      <c r="D32" s="4">
        <v>22550</v>
      </c>
      <c r="E32" s="17">
        <f t="shared" si="5"/>
        <v>2299</v>
      </c>
      <c r="F32" s="1">
        <f t="shared" si="6"/>
        <v>0.11352525801195013</v>
      </c>
      <c r="G32" s="1">
        <f t="shared" si="7"/>
        <v>8.5877281174785977E-2</v>
      </c>
    </row>
    <row r="33" spans="2:16">
      <c r="B33" s="9" t="s">
        <v>12</v>
      </c>
      <c r="C33" s="4">
        <v>10982</v>
      </c>
      <c r="D33" s="4">
        <v>17885</v>
      </c>
      <c r="E33" s="17">
        <f t="shared" si="5"/>
        <v>6903</v>
      </c>
      <c r="F33" s="1">
        <f t="shared" si="6"/>
        <v>0.62857403023128766</v>
      </c>
      <c r="G33" s="1">
        <f t="shared" si="7"/>
        <v>6.811153764128812E-2</v>
      </c>
    </row>
    <row r="34" spans="2:16">
      <c r="B34" s="9" t="s">
        <v>17</v>
      </c>
      <c r="C34" s="4">
        <v>16426</v>
      </c>
      <c r="D34" s="4">
        <v>15780</v>
      </c>
      <c r="E34" s="17">
        <f t="shared" si="5"/>
        <v>-646</v>
      </c>
      <c r="F34" s="1">
        <f t="shared" si="6"/>
        <v>-3.9327894800925356E-2</v>
      </c>
      <c r="G34" s="1">
        <f t="shared" si="7"/>
        <v>6.0095055296590802E-2</v>
      </c>
    </row>
    <row r="35" spans="2:16" s="29" customFormat="1">
      <c r="B35" s="22" t="s">
        <v>15</v>
      </c>
      <c r="C35" s="23">
        <v>14294</v>
      </c>
      <c r="D35" s="23">
        <v>14895</v>
      </c>
      <c r="E35" s="27">
        <f t="shared" si="5"/>
        <v>601</v>
      </c>
      <c r="F35" s="28">
        <f t="shared" si="6"/>
        <v>4.2045613544144489E-2</v>
      </c>
      <c r="G35" s="28">
        <f t="shared" si="7"/>
        <v>5.6724705237181247E-2</v>
      </c>
    </row>
    <row r="36" spans="2:16">
      <c r="B36" s="9" t="s">
        <v>13</v>
      </c>
      <c r="C36" s="4">
        <v>10906</v>
      </c>
      <c r="D36" s="4">
        <v>11183</v>
      </c>
      <c r="E36" s="17">
        <f t="shared" si="5"/>
        <v>277</v>
      </c>
      <c r="F36" s="1">
        <f t="shared" si="6"/>
        <v>2.5398863011186545E-2</v>
      </c>
      <c r="G36" s="1">
        <f t="shared" si="7"/>
        <v>4.2588276513420467E-2</v>
      </c>
    </row>
    <row r="37" spans="2:16">
      <c r="B37" s="9" t="s">
        <v>10</v>
      </c>
      <c r="C37" s="4">
        <v>7150</v>
      </c>
      <c r="D37" s="4">
        <v>8800</v>
      </c>
      <c r="E37" s="17">
        <f t="shared" si="5"/>
        <v>1650</v>
      </c>
      <c r="F37" s="1">
        <f t="shared" si="6"/>
        <v>0.23076923076923084</v>
      </c>
      <c r="G37" s="1">
        <f t="shared" si="7"/>
        <v>3.3513085336501845E-2</v>
      </c>
    </row>
    <row r="38" spans="2:16">
      <c r="B38" s="9" t="s">
        <v>14</v>
      </c>
      <c r="C38" s="4">
        <v>15760</v>
      </c>
      <c r="D38" s="4">
        <v>7330</v>
      </c>
      <c r="E38" s="17">
        <f t="shared" si="5"/>
        <v>-8430</v>
      </c>
      <c r="F38" s="1">
        <f t="shared" si="6"/>
        <v>-0.53489847715736039</v>
      </c>
      <c r="G38" s="1">
        <f t="shared" si="7"/>
        <v>2.7914876763245285E-2</v>
      </c>
    </row>
    <row r="39" spans="2:16">
      <c r="B39" s="9" t="s">
        <v>27</v>
      </c>
      <c r="C39" s="4">
        <v>0</v>
      </c>
      <c r="D39" s="4">
        <v>6180</v>
      </c>
      <c r="E39" s="17">
        <f t="shared" si="5"/>
        <v>6180</v>
      </c>
      <c r="F39" s="1"/>
      <c r="G39" s="1">
        <f t="shared" si="7"/>
        <v>2.3535325838588795E-2</v>
      </c>
    </row>
    <row r="40" spans="2:16">
      <c r="B40" s="9" t="s">
        <v>11</v>
      </c>
      <c r="C40" s="4">
        <v>6755</v>
      </c>
      <c r="D40" s="4">
        <v>6123</v>
      </c>
      <c r="E40" s="17">
        <f t="shared" si="5"/>
        <v>-632</v>
      </c>
      <c r="F40" s="1">
        <f t="shared" si="6"/>
        <v>-9.3560325684677981E-2</v>
      </c>
      <c r="G40" s="1">
        <f t="shared" si="7"/>
        <v>2.3318252444931908E-2</v>
      </c>
    </row>
    <row r="41" spans="2:16">
      <c r="B41" s="9" t="s">
        <v>9</v>
      </c>
      <c r="C41" s="4">
        <v>5646</v>
      </c>
      <c r="D41" s="4">
        <v>5929</v>
      </c>
      <c r="E41" s="17">
        <f t="shared" si="5"/>
        <v>283</v>
      </c>
      <c r="F41" s="1">
        <f t="shared" si="6"/>
        <v>5.0123981579879517E-2</v>
      </c>
      <c r="G41" s="1">
        <f t="shared" si="7"/>
        <v>2.2579441245468117E-2</v>
      </c>
    </row>
    <row r="42" spans="2:16">
      <c r="B42" s="9" t="s">
        <v>7</v>
      </c>
      <c r="C42" s="4">
        <v>4008</v>
      </c>
      <c r="D42" s="4">
        <v>3022</v>
      </c>
      <c r="E42" s="17">
        <f t="shared" si="5"/>
        <v>-986</v>
      </c>
      <c r="F42" s="1">
        <f t="shared" si="6"/>
        <v>-0.24600798403193613</v>
      </c>
      <c r="G42" s="1">
        <f t="shared" si="7"/>
        <v>1.1508698168966883E-2</v>
      </c>
    </row>
    <row r="43" spans="2:16">
      <c r="B43" s="9" t="s">
        <v>4</v>
      </c>
      <c r="C43" s="4">
        <v>2571</v>
      </c>
      <c r="D43" s="4">
        <v>2671</v>
      </c>
      <c r="E43" s="17">
        <f t="shared" si="5"/>
        <v>100</v>
      </c>
      <c r="F43" s="1">
        <f t="shared" si="6"/>
        <v>3.8895371450797356E-2</v>
      </c>
      <c r="G43" s="1">
        <f t="shared" si="7"/>
        <v>1.0171983060658684E-2</v>
      </c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9" t="s">
        <v>6</v>
      </c>
      <c r="C44" s="4">
        <v>1242</v>
      </c>
      <c r="D44" s="4">
        <v>2061</v>
      </c>
      <c r="E44" s="17">
        <f t="shared" si="5"/>
        <v>819</v>
      </c>
      <c r="F44" s="1">
        <f t="shared" si="6"/>
        <v>0.65942028985507251</v>
      </c>
      <c r="G44" s="1">
        <f t="shared" si="7"/>
        <v>7.8489169180148075E-3</v>
      </c>
    </row>
    <row r="45" spans="2:16" s="5" customFormat="1">
      <c r="B45" s="9" t="s">
        <v>5</v>
      </c>
      <c r="C45" s="4">
        <v>1315</v>
      </c>
      <c r="D45" s="4">
        <v>1350</v>
      </c>
      <c r="E45" s="17">
        <f t="shared" si="5"/>
        <v>35</v>
      </c>
      <c r="F45" s="1">
        <f t="shared" si="6"/>
        <v>2.6615969581748944E-2</v>
      </c>
      <c r="G45" s="1">
        <f t="shared" si="7"/>
        <v>5.1412119550315327E-3</v>
      </c>
      <c r="H45"/>
      <c r="I45"/>
      <c r="J45"/>
      <c r="K45"/>
      <c r="L45"/>
      <c r="M45"/>
      <c r="N45"/>
      <c r="O45"/>
      <c r="P45"/>
    </row>
    <row r="46" spans="2:16">
      <c r="B46" s="9" t="s">
        <v>8</v>
      </c>
      <c r="C46" s="4">
        <v>1401</v>
      </c>
      <c r="D46" s="4">
        <v>803</v>
      </c>
      <c r="E46" s="17">
        <f t="shared" si="5"/>
        <v>-598</v>
      </c>
      <c r="F46" s="1">
        <f t="shared" si="6"/>
        <v>-0.42683797287651681</v>
      </c>
      <c r="G46" s="1">
        <f t="shared" si="7"/>
        <v>3.0580690369557931E-3</v>
      </c>
    </row>
    <row r="47" spans="2:16">
      <c r="B47" s="9" t="s">
        <v>34</v>
      </c>
      <c r="C47" s="4">
        <v>103</v>
      </c>
      <c r="D47" s="4">
        <v>274</v>
      </c>
      <c r="E47" s="17">
        <f t="shared" si="5"/>
        <v>171</v>
      </c>
      <c r="F47" s="1">
        <f t="shared" si="6"/>
        <v>1.6601941747572817</v>
      </c>
      <c r="G47" s="1">
        <f t="shared" si="7"/>
        <v>1.0434756116138074E-3</v>
      </c>
    </row>
    <row r="48" spans="2:16">
      <c r="B48" s="9" t="s">
        <v>26</v>
      </c>
      <c r="C48" s="4">
        <v>0</v>
      </c>
      <c r="D48" s="4">
        <v>0</v>
      </c>
      <c r="E48" s="17">
        <f t="shared" si="5"/>
        <v>0</v>
      </c>
      <c r="F48" s="1"/>
      <c r="G48" s="1">
        <f t="shared" si="7"/>
        <v>0</v>
      </c>
    </row>
    <row r="50" spans="2:7">
      <c r="B50" s="33" t="s">
        <v>24</v>
      </c>
      <c r="C50" s="33"/>
      <c r="D50" s="33"/>
      <c r="E50" s="33"/>
      <c r="F50" s="33"/>
      <c r="G50" s="33"/>
    </row>
    <row r="51" spans="2:7">
      <c r="B51" s="6"/>
      <c r="C51" s="6"/>
      <c r="D51" s="6"/>
      <c r="E51" s="6"/>
      <c r="F51" s="6"/>
      <c r="G51" s="6"/>
    </row>
  </sheetData>
  <sortState ref="B6:G23">
    <sortCondition descending="1" ref="D6"/>
  </sortState>
  <mergeCells count="3">
    <mergeCell ref="B26:G26"/>
    <mergeCell ref="B50:G50"/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2"/>
  <sheetViews>
    <sheetView workbookViewId="0">
      <selection activeCell="B2" sqref="B2:F2"/>
    </sheetView>
  </sheetViews>
  <sheetFormatPr defaultRowHeight="15"/>
  <cols>
    <col min="1" max="1" width="14.140625" customWidth="1"/>
    <col min="2" max="2" width="47.28515625" customWidth="1"/>
    <col min="3" max="3" width="18" customWidth="1"/>
    <col min="4" max="4" width="16.7109375" customWidth="1"/>
    <col min="5" max="5" width="15.85546875" customWidth="1"/>
    <col min="6" max="6" width="14.85546875" customWidth="1"/>
  </cols>
  <sheetData>
    <row r="2" spans="2:6" ht="27" customHeight="1">
      <c r="B2" s="31" t="s">
        <v>21</v>
      </c>
      <c r="C2" s="32"/>
      <c r="D2" s="32"/>
      <c r="E2" s="32"/>
      <c r="F2" s="32"/>
    </row>
    <row r="3" spans="2:6" ht="24.75" customHeight="1">
      <c r="B3" s="3" t="s">
        <v>3</v>
      </c>
      <c r="C3" s="34" t="s">
        <v>32</v>
      </c>
      <c r="D3" s="35"/>
      <c r="E3" s="34" t="s">
        <v>33</v>
      </c>
      <c r="F3" s="35"/>
    </row>
    <row r="4" spans="2:6" ht="22.5" customHeight="1">
      <c r="B4" s="11"/>
      <c r="C4" s="12" t="s">
        <v>22</v>
      </c>
      <c r="D4" s="12" t="s">
        <v>23</v>
      </c>
      <c r="E4" s="12" t="s">
        <v>22</v>
      </c>
      <c r="F4" s="12" t="s">
        <v>23</v>
      </c>
    </row>
    <row r="5" spans="2:6" ht="21.75" customHeight="1">
      <c r="B5" s="13" t="s">
        <v>20</v>
      </c>
      <c r="C5" s="14">
        <f>SUM(C6:C25)</f>
        <v>438961</v>
      </c>
      <c r="D5" s="14">
        <f t="shared" ref="D5:F5" si="0">SUM(D6:D25)</f>
        <v>382537</v>
      </c>
      <c r="E5" s="14">
        <f t="shared" si="0"/>
        <v>440559</v>
      </c>
      <c r="F5" s="14">
        <f t="shared" si="0"/>
        <v>448762</v>
      </c>
    </row>
    <row r="6" spans="2:6">
      <c r="B6" s="7" t="s">
        <v>10</v>
      </c>
      <c r="C6" s="2">
        <v>23209</v>
      </c>
      <c r="D6" s="2">
        <v>684</v>
      </c>
      <c r="E6" s="2">
        <v>28310</v>
      </c>
      <c r="F6" s="2">
        <v>1070</v>
      </c>
    </row>
    <row r="7" spans="2:6">
      <c r="B7" s="7" t="s">
        <v>15</v>
      </c>
      <c r="C7" s="2">
        <v>29599</v>
      </c>
      <c r="D7" s="2">
        <v>16289</v>
      </c>
      <c r="E7" s="2">
        <v>30853</v>
      </c>
      <c r="F7" s="2">
        <v>17170</v>
      </c>
    </row>
    <row r="8" spans="2:6">
      <c r="B8" s="7" t="s">
        <v>8</v>
      </c>
      <c r="C8" s="2">
        <v>6771</v>
      </c>
      <c r="D8" s="2">
        <v>2448</v>
      </c>
      <c r="E8" s="2">
        <v>3935</v>
      </c>
      <c r="F8" s="2">
        <v>3057</v>
      </c>
    </row>
    <row r="9" spans="2:6">
      <c r="B9" s="7" t="s">
        <v>14</v>
      </c>
      <c r="C9" s="2">
        <v>55500</v>
      </c>
      <c r="D9" s="2">
        <v>13580</v>
      </c>
      <c r="E9" s="2">
        <v>57624</v>
      </c>
      <c r="F9" s="2">
        <v>8630</v>
      </c>
    </row>
    <row r="10" spans="2:6">
      <c r="B10" s="7" t="s">
        <v>9</v>
      </c>
      <c r="C10" s="2">
        <v>4251</v>
      </c>
      <c r="D10" s="2">
        <v>6782</v>
      </c>
      <c r="E10" s="2">
        <v>4689</v>
      </c>
      <c r="F10" s="2">
        <v>7168</v>
      </c>
    </row>
    <row r="11" spans="2:6">
      <c r="B11" s="7" t="s">
        <v>5</v>
      </c>
      <c r="C11" s="2">
        <v>3159</v>
      </c>
      <c r="D11" s="2">
        <v>1898</v>
      </c>
      <c r="E11" s="2">
        <v>3655</v>
      </c>
      <c r="F11" s="2">
        <v>1833</v>
      </c>
    </row>
    <row r="12" spans="2:6">
      <c r="B12" s="7" t="s">
        <v>11</v>
      </c>
      <c r="C12" s="2">
        <v>24992</v>
      </c>
      <c r="D12" s="2">
        <v>3019</v>
      </c>
      <c r="E12" s="2">
        <v>19670</v>
      </c>
      <c r="F12" s="2">
        <v>3545</v>
      </c>
    </row>
    <row r="13" spans="2:6">
      <c r="B13" s="7" t="s">
        <v>13</v>
      </c>
      <c r="C13" s="2">
        <v>28554</v>
      </c>
      <c r="D13" s="2">
        <v>8801</v>
      </c>
      <c r="E13" s="2">
        <v>29510</v>
      </c>
      <c r="F13" s="2">
        <v>9638</v>
      </c>
    </row>
    <row r="14" spans="2:6">
      <c r="B14" s="7" t="s">
        <v>12</v>
      </c>
      <c r="C14" s="2">
        <v>11392</v>
      </c>
      <c r="D14" s="2">
        <v>31141</v>
      </c>
      <c r="E14" s="2">
        <v>16707</v>
      </c>
      <c r="F14" s="2">
        <v>43409</v>
      </c>
    </row>
    <row r="15" spans="2:6">
      <c r="B15" s="8" t="s">
        <v>16</v>
      </c>
      <c r="C15" s="2">
        <v>27748</v>
      </c>
      <c r="D15" s="2">
        <v>36197</v>
      </c>
      <c r="E15" s="2">
        <v>22657</v>
      </c>
      <c r="F15" s="2">
        <v>45727</v>
      </c>
    </row>
    <row r="16" spans="2:6">
      <c r="B16" s="7" t="s">
        <v>25</v>
      </c>
      <c r="C16" s="2">
        <v>40743</v>
      </c>
      <c r="D16" s="2">
        <v>96434</v>
      </c>
      <c r="E16" s="2">
        <v>34792</v>
      </c>
      <c r="F16" s="2">
        <v>105385</v>
      </c>
    </row>
    <row r="17" spans="2:6">
      <c r="B17" s="7" t="s">
        <v>17</v>
      </c>
      <c r="C17" s="2">
        <v>36097</v>
      </c>
      <c r="D17" s="2">
        <v>29106</v>
      </c>
      <c r="E17" s="2">
        <v>29637</v>
      </c>
      <c r="F17" s="2">
        <v>26978</v>
      </c>
    </row>
    <row r="18" spans="2:6">
      <c r="B18" s="7" t="s">
        <v>7</v>
      </c>
      <c r="C18" s="2">
        <v>9158</v>
      </c>
      <c r="D18" s="2">
        <v>2468</v>
      </c>
      <c r="E18" s="2">
        <v>8883</v>
      </c>
      <c r="F18" s="2">
        <v>2088</v>
      </c>
    </row>
    <row r="19" spans="2:6">
      <c r="B19" s="7" t="s">
        <v>18</v>
      </c>
      <c r="C19" s="2">
        <v>70925</v>
      </c>
      <c r="D19" s="2">
        <v>53820</v>
      </c>
      <c r="E19" s="2">
        <v>82040</v>
      </c>
      <c r="F19" s="2">
        <v>58855</v>
      </c>
    </row>
    <row r="20" spans="2:6">
      <c r="B20" s="7" t="s">
        <v>34</v>
      </c>
      <c r="C20" s="2">
        <v>870</v>
      </c>
      <c r="D20" s="2">
        <v>1297</v>
      </c>
      <c r="E20" s="2">
        <v>992</v>
      </c>
      <c r="F20" s="2">
        <v>1104</v>
      </c>
    </row>
    <row r="21" spans="2:6">
      <c r="B21" s="7" t="s">
        <v>6</v>
      </c>
      <c r="C21" s="2">
        <v>1823</v>
      </c>
      <c r="D21" s="2">
        <v>1701</v>
      </c>
      <c r="E21" s="2">
        <v>2834</v>
      </c>
      <c r="F21" s="2">
        <v>2266</v>
      </c>
    </row>
    <row r="22" spans="2:6">
      <c r="B22" s="7" t="s">
        <v>4</v>
      </c>
      <c r="C22" s="2">
        <v>3224</v>
      </c>
      <c r="D22" s="2">
        <v>4485</v>
      </c>
      <c r="E22" s="2">
        <v>3720</v>
      </c>
      <c r="F22" s="2">
        <v>4583</v>
      </c>
    </row>
    <row r="23" spans="2:6">
      <c r="B23" s="7" t="s">
        <v>19</v>
      </c>
      <c r="C23" s="2">
        <v>60946</v>
      </c>
      <c r="D23" s="2">
        <v>72387</v>
      </c>
      <c r="E23" s="2">
        <v>50622</v>
      </c>
      <c r="F23" s="2">
        <v>96534</v>
      </c>
    </row>
    <row r="24" spans="2:6">
      <c r="B24" s="7" t="s">
        <v>26</v>
      </c>
      <c r="C24" s="2">
        <v>0</v>
      </c>
      <c r="D24" s="2">
        <v>0</v>
      </c>
      <c r="E24" s="2">
        <v>2736</v>
      </c>
      <c r="F24" s="2">
        <v>794</v>
      </c>
    </row>
    <row r="25" spans="2:6">
      <c r="B25" s="7" t="s">
        <v>27</v>
      </c>
      <c r="C25" s="2">
        <v>0</v>
      </c>
      <c r="D25" s="2">
        <v>0</v>
      </c>
      <c r="E25" s="2">
        <v>6693</v>
      </c>
      <c r="F25" s="2">
        <v>8928</v>
      </c>
    </row>
    <row r="26" spans="2:6">
      <c r="B26" s="19"/>
      <c r="C26" s="21"/>
      <c r="D26" s="21"/>
      <c r="E26" s="21"/>
      <c r="F26" s="21"/>
    </row>
    <row r="28" spans="2:6" ht="32.25" customHeight="1">
      <c r="B28" s="31" t="s">
        <v>21</v>
      </c>
      <c r="C28" s="32"/>
      <c r="D28" s="32"/>
      <c r="E28" s="32"/>
      <c r="F28" s="32"/>
    </row>
    <row r="29" spans="2:6" ht="29.25" customHeight="1">
      <c r="B29" s="3" t="s">
        <v>3</v>
      </c>
      <c r="C29" s="34" t="s">
        <v>30</v>
      </c>
      <c r="D29" s="35"/>
      <c r="E29" s="34" t="s">
        <v>31</v>
      </c>
      <c r="F29" s="35"/>
    </row>
    <row r="30" spans="2:6" ht="21" customHeight="1">
      <c r="B30" s="11"/>
      <c r="C30" s="12" t="s">
        <v>22</v>
      </c>
      <c r="D30" s="12" t="s">
        <v>23</v>
      </c>
      <c r="E30" s="12" t="s">
        <v>22</v>
      </c>
      <c r="F30" s="12" t="s">
        <v>23</v>
      </c>
    </row>
    <row r="31" spans="2:6" ht="21" customHeight="1">
      <c r="B31" s="13" t="s">
        <v>20</v>
      </c>
      <c r="C31" s="14">
        <f>SUM(C32:C50)</f>
        <v>123610</v>
      </c>
      <c r="D31" s="14">
        <f>SUM(D32:D50)</f>
        <v>126947</v>
      </c>
      <c r="E31" s="14">
        <f>SUM(E32:E50)</f>
        <v>125496</v>
      </c>
      <c r="F31" s="14">
        <f>SUM(F32:F50)</f>
        <v>137088</v>
      </c>
    </row>
    <row r="32" spans="2:6">
      <c r="B32" s="7" t="s">
        <v>10</v>
      </c>
      <c r="C32" s="2">
        <v>7000</v>
      </c>
      <c r="D32" s="2">
        <v>150</v>
      </c>
      <c r="E32" s="2">
        <v>8500</v>
      </c>
      <c r="F32" s="2">
        <v>300</v>
      </c>
    </row>
    <row r="33" spans="2:6" s="5" customFormat="1">
      <c r="B33" s="8" t="s">
        <v>15</v>
      </c>
      <c r="C33" s="2">
        <v>8325</v>
      </c>
      <c r="D33" s="2">
        <v>5969</v>
      </c>
      <c r="E33" s="2">
        <v>8769</v>
      </c>
      <c r="F33" s="2">
        <v>6126</v>
      </c>
    </row>
    <row r="34" spans="2:6">
      <c r="B34" s="7" t="s">
        <v>8</v>
      </c>
      <c r="C34" s="2">
        <v>928</v>
      </c>
      <c r="D34" s="2">
        <v>473</v>
      </c>
      <c r="E34" s="2">
        <v>122</v>
      </c>
      <c r="F34" s="2">
        <v>681</v>
      </c>
    </row>
    <row r="35" spans="2:6">
      <c r="B35" s="7" t="s">
        <v>14</v>
      </c>
      <c r="C35" s="2">
        <v>11370</v>
      </c>
      <c r="D35" s="2">
        <v>4390</v>
      </c>
      <c r="E35" s="2">
        <v>6480</v>
      </c>
      <c r="F35" s="2">
        <v>850</v>
      </c>
    </row>
    <row r="36" spans="2:6">
      <c r="B36" s="7" t="s">
        <v>9</v>
      </c>
      <c r="C36" s="2">
        <v>2279</v>
      </c>
      <c r="D36" s="2">
        <v>3367</v>
      </c>
      <c r="E36" s="2">
        <v>2696</v>
      </c>
      <c r="F36" s="2">
        <v>3233</v>
      </c>
    </row>
    <row r="37" spans="2:6">
      <c r="B37" s="7" t="s">
        <v>5</v>
      </c>
      <c r="C37" s="2">
        <v>853</v>
      </c>
      <c r="D37" s="2">
        <v>462</v>
      </c>
      <c r="E37" s="2">
        <v>943</v>
      </c>
      <c r="F37" s="2">
        <v>407</v>
      </c>
    </row>
    <row r="38" spans="2:6">
      <c r="B38" s="7" t="s">
        <v>11</v>
      </c>
      <c r="C38" s="2">
        <v>5565</v>
      </c>
      <c r="D38" s="2">
        <v>1190</v>
      </c>
      <c r="E38" s="2">
        <v>4793</v>
      </c>
      <c r="F38" s="2">
        <v>1330</v>
      </c>
    </row>
    <row r="39" spans="2:6">
      <c r="B39" s="7" t="s">
        <v>13</v>
      </c>
      <c r="C39" s="2">
        <v>8604</v>
      </c>
      <c r="D39" s="2">
        <v>2302</v>
      </c>
      <c r="E39" s="2">
        <v>8701</v>
      </c>
      <c r="F39" s="2">
        <v>2482</v>
      </c>
    </row>
    <row r="40" spans="2:6">
      <c r="B40" s="7" t="s">
        <v>12</v>
      </c>
      <c r="C40" s="2">
        <v>3331</v>
      </c>
      <c r="D40" s="2">
        <v>7651</v>
      </c>
      <c r="E40" s="2">
        <v>5286</v>
      </c>
      <c r="F40" s="2">
        <v>12599</v>
      </c>
    </row>
    <row r="41" spans="2:6">
      <c r="B41" s="7" t="s">
        <v>16</v>
      </c>
      <c r="C41" s="2">
        <v>8721</v>
      </c>
      <c r="D41" s="2">
        <v>11530</v>
      </c>
      <c r="E41" s="2">
        <v>8440</v>
      </c>
      <c r="F41" s="2">
        <v>14110</v>
      </c>
    </row>
    <row r="42" spans="2:6">
      <c r="B42" s="7" t="s">
        <v>25</v>
      </c>
      <c r="C42" s="2">
        <v>7568</v>
      </c>
      <c r="D42" s="2">
        <v>32870</v>
      </c>
      <c r="E42" s="2">
        <v>5814</v>
      </c>
      <c r="F42" s="2">
        <v>29838</v>
      </c>
    </row>
    <row r="43" spans="2:6">
      <c r="B43" s="7" t="s">
        <v>17</v>
      </c>
      <c r="C43" s="2">
        <v>6512</v>
      </c>
      <c r="D43" s="2">
        <v>9914</v>
      </c>
      <c r="E43" s="2">
        <v>7769</v>
      </c>
      <c r="F43" s="2">
        <v>8011</v>
      </c>
    </row>
    <row r="44" spans="2:6">
      <c r="B44" s="7" t="s">
        <v>7</v>
      </c>
      <c r="C44" s="2">
        <v>2763</v>
      </c>
      <c r="D44" s="2">
        <v>1245</v>
      </c>
      <c r="E44" s="2">
        <v>1983</v>
      </c>
      <c r="F44" s="2">
        <v>1039</v>
      </c>
    </row>
    <row r="45" spans="2:6">
      <c r="B45" s="7" t="s">
        <v>18</v>
      </c>
      <c r="C45" s="2">
        <v>29220</v>
      </c>
      <c r="D45" s="2">
        <v>15960</v>
      </c>
      <c r="E45" s="2">
        <v>29440</v>
      </c>
      <c r="F45" s="2">
        <v>19690</v>
      </c>
    </row>
    <row r="46" spans="2:6">
      <c r="B46" s="7" t="s">
        <v>34</v>
      </c>
      <c r="C46" s="2">
        <v>71</v>
      </c>
      <c r="D46" s="2">
        <v>32</v>
      </c>
      <c r="E46" s="2">
        <v>161</v>
      </c>
      <c r="F46" s="2">
        <v>113</v>
      </c>
    </row>
    <row r="47" spans="2:6">
      <c r="B47" s="7" t="s">
        <v>6</v>
      </c>
      <c r="C47" s="2">
        <v>623</v>
      </c>
      <c r="D47" s="2">
        <v>619</v>
      </c>
      <c r="E47" s="2">
        <v>1257</v>
      </c>
      <c r="F47" s="2">
        <v>804</v>
      </c>
    </row>
    <row r="48" spans="2:6">
      <c r="B48" s="7" t="s">
        <v>4</v>
      </c>
      <c r="C48" s="2">
        <v>1102</v>
      </c>
      <c r="D48" s="2">
        <v>1469</v>
      </c>
      <c r="E48" s="2">
        <v>1234</v>
      </c>
      <c r="F48" s="2">
        <v>1437</v>
      </c>
    </row>
    <row r="49" spans="2:6">
      <c r="B49" s="7" t="s">
        <v>19</v>
      </c>
      <c r="C49" s="2">
        <v>18775</v>
      </c>
      <c r="D49" s="2">
        <v>27354</v>
      </c>
      <c r="E49" s="2">
        <v>19929</v>
      </c>
      <c r="F49" s="2">
        <v>31037</v>
      </c>
    </row>
    <row r="50" spans="2:6">
      <c r="B50" s="7" t="s">
        <v>27</v>
      </c>
      <c r="C50" s="2">
        <v>0</v>
      </c>
      <c r="D50" s="2">
        <v>0</v>
      </c>
      <c r="E50" s="2">
        <v>3179</v>
      </c>
      <c r="F50" s="2">
        <v>3001</v>
      </c>
    </row>
    <row r="51" spans="2:6">
      <c r="B51" s="30"/>
    </row>
    <row r="52" spans="2:6">
      <c r="B52" s="36" t="s">
        <v>24</v>
      </c>
      <c r="C52" s="36"/>
      <c r="D52" s="36"/>
      <c r="E52" s="36"/>
      <c r="F52" s="36"/>
    </row>
  </sheetData>
  <mergeCells count="7">
    <mergeCell ref="B28:F28"/>
    <mergeCell ref="C29:D29"/>
    <mergeCell ref="E29:F29"/>
    <mergeCell ref="B52:F52"/>
    <mergeCell ref="B2:F2"/>
    <mergeCell ref="C3:D3"/>
    <mergeCell ref="E3:F3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დაცული ტერიტორიები </vt:lpstr>
      <vt:lpstr>დაცული ტერიტორიები (ქართ.უცხ.)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2019-09-19T13:02:34Z</dcterms:modified>
</cp:coreProperties>
</file>