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19 მაისი" sheetId="1" r:id="rId1"/>
    <sheet name="ტოპ 15" sheetId="2" r:id="rId2"/>
    <sheet name="ვიზიტის ტიპები" sheetId="12" r:id="rId3"/>
    <sheet name="რეგიონები" sheetId="3" r:id="rId4"/>
    <sheet name="საზღვრის ტიპი" sheetId="10" r:id="rId5"/>
    <sheet name="საზღვარი" sheetId="11" r:id="rId6"/>
    <sheet name="ტერმინები" sheetId="14" r:id="rId7"/>
  </sheets>
  <calcPr calcId="152511"/>
</workbook>
</file>

<file path=xl/calcChain.xml><?xml version="1.0" encoding="utf-8"?>
<calcChain xmlns="http://schemas.openxmlformats.org/spreadsheetml/2006/main">
  <c r="F4" i="1" l="1"/>
  <c r="F5" i="12" l="1"/>
  <c r="F6" i="12"/>
  <c r="D9" i="12" l="1"/>
  <c r="C9" i="12"/>
  <c r="E4" i="1" l="1"/>
  <c r="E3" i="1"/>
  <c r="F3" i="1" s="1"/>
  <c r="E2" i="1"/>
  <c r="F2" i="1" s="1"/>
  <c r="G5" i="11" l="1"/>
  <c r="E5" i="11"/>
  <c r="F5" i="11" s="1"/>
  <c r="F19" i="2"/>
  <c r="G19" i="2" s="1"/>
  <c r="F18" i="2"/>
  <c r="G18" i="2" s="1"/>
  <c r="F17" i="2"/>
  <c r="G17" i="2" s="1"/>
  <c r="F16" i="2"/>
  <c r="G16" i="2" s="1"/>
  <c r="F15" i="2"/>
  <c r="G15" i="2" s="1"/>
  <c r="F14" i="2"/>
  <c r="G14" i="2" s="1"/>
  <c r="F13" i="2"/>
  <c r="G13" i="2" s="1"/>
  <c r="F12" i="2"/>
  <c r="G12" i="2" s="1"/>
  <c r="F11" i="2"/>
  <c r="G11" i="2" s="1"/>
  <c r="F10" i="2"/>
  <c r="G10" i="2" s="1"/>
  <c r="F9" i="2"/>
  <c r="G9" i="2" s="1"/>
  <c r="F8" i="2"/>
  <c r="G8" i="2" s="1"/>
  <c r="F7" i="2"/>
  <c r="G7" i="2" s="1"/>
  <c r="F6" i="2"/>
  <c r="G6" i="2" s="1"/>
  <c r="F5" i="2"/>
  <c r="G5" i="2" s="1"/>
  <c r="E5" i="10" l="1"/>
  <c r="F5" i="10" s="1"/>
  <c r="G7" i="12" l="1"/>
  <c r="G6" i="12"/>
  <c r="G5" i="12"/>
  <c r="E20" i="11" l="1"/>
  <c r="F20" i="11" s="1"/>
  <c r="G9" i="12" l="1"/>
  <c r="F9" i="12"/>
  <c r="E9" i="12"/>
  <c r="G8" i="12"/>
  <c r="F8" i="12"/>
  <c r="E8" i="12"/>
  <c r="F7" i="12"/>
  <c r="E7" i="12"/>
  <c r="E6" i="12"/>
  <c r="E5" i="12"/>
  <c r="E14" i="11" l="1"/>
  <c r="F14" i="11" s="1"/>
  <c r="C5" i="3" l="1"/>
  <c r="G20" i="11"/>
  <c r="C10" i="3"/>
  <c r="E25" i="11"/>
  <c r="F25" i="11" s="1"/>
  <c r="E24" i="11"/>
  <c r="F24" i="11" s="1"/>
  <c r="E23" i="11"/>
  <c r="F23" i="11" s="1"/>
  <c r="E22" i="11"/>
  <c r="F22" i="11" s="1"/>
  <c r="E21" i="11"/>
  <c r="F21" i="11" s="1"/>
  <c r="E19" i="11"/>
  <c r="F19" i="11" s="1"/>
  <c r="E18" i="11"/>
  <c r="F18" i="11" s="1"/>
  <c r="E17" i="11"/>
  <c r="F17" i="11" s="1"/>
  <c r="E16" i="11"/>
  <c r="F16" i="11" s="1"/>
  <c r="E15" i="11"/>
  <c r="F15" i="11" s="1"/>
  <c r="E13" i="11"/>
  <c r="F13" i="11" s="1"/>
  <c r="E12" i="11"/>
  <c r="F12" i="11" s="1"/>
  <c r="E11" i="11"/>
  <c r="F11" i="11" s="1"/>
  <c r="E10" i="11"/>
  <c r="F10" i="11" s="1"/>
  <c r="E9" i="11"/>
  <c r="F9" i="11" s="1"/>
  <c r="E8" i="11"/>
  <c r="F8" i="11" s="1"/>
  <c r="E7" i="11"/>
  <c r="F7" i="11" s="1"/>
  <c r="E6" i="11"/>
  <c r="F6" i="11" s="1"/>
  <c r="C7" i="3" l="1"/>
  <c r="C9" i="3"/>
  <c r="C8" i="3"/>
  <c r="C6" i="3"/>
  <c r="E8" i="10"/>
  <c r="F8" i="10" s="1"/>
  <c r="E7" i="10"/>
  <c r="F7" i="10" s="1"/>
  <c r="E6" i="10"/>
  <c r="F6" i="10" s="1"/>
  <c r="D6" i="3" l="1"/>
  <c r="G6" i="3" l="1"/>
  <c r="G8" i="10"/>
  <c r="G5"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<sst xmlns="http://schemas.openxmlformats.org/spreadsheetml/2006/main" count="342" uniqueCount="291">
  <si>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</si>
  <si>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</si>
  <si>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</si>
  <si>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</si>
  <si>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</si>
  <si>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</si>
  <si>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</si>
  <si>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</si>
  <si>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</si>
  <si>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</si>
  <si>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</si>
  <si>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</si>
  <si>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</si>
  <si>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</si>
  <si>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</si>
  <si>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</si>
  <si>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</si>
  <si>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</si>
  <si>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</si>
  <si>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</si>
  <si>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</si>
  <si>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</si>
  <si>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</si>
  <si>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</si>
  <si>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</si>
  <si>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</si>
  <si>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</si>
  <si>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</si>
  <si>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</si>
  <si>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</si>
  <si>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</si>
  <si>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</si>
  <si>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</si>
  <si>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</si>
  <si>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</si>
  <si>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</si>
  <si>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</si>
  <si>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</si>
  <si>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</si>
  <si>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</si>
  <si>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</si>
  <si>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</si>
  <si>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</si>
  <si>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</si>
  <si>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</si>
  <si>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</si>
  <si>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</si>
  <si>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</si>
  <si>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</si>
  <si>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</si>
  <si>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</si>
  <si>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</si>
  <si>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</si>
  <si>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</si>
  <si>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</si>
  <si>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</si>
  <si>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</si>
  <si>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</si>
  <si>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</si>
  <si>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</si>
  <si>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</si>
  <si>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</si>
  <si>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</si>
  <si>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</si>
  <si>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</si>
  <si>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</si>
  <si>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</si>
  <si>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</si>
  <si>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</si>
  <si>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</si>
  <si>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</si>
  <si>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</si>
  <si>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</si>
  <si>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</si>
  <si>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</si>
  <si>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</si>
  <si>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</si>
  <si>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</si>
  <si>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</si>
  <si>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</si>
  <si>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</si>
  <si>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</si>
  <si>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</si>
  <si>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</si>
  <si>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</si>
  <si>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</si>
  <si>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</si>
  <si>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</si>
  <si>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</si>
  <si>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</si>
  <si>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</si>
  <si>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</si>
  <si>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</si>
  <si>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</si>
  <si>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</si>
  <si>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</si>
  <si>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</si>
  <si>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</si>
  <si>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</si>
  <si>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</si>
  <si>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</si>
  <si>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</si>
  <si>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</si>
  <si>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</si>
  <si>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</si>
  <si>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</si>
  <si>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</si>
  <si>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</si>
  <si>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</si>
  <si>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</si>
  <si>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</si>
  <si>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</si>
  <si>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</si>
  <si>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</si>
  <si>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</si>
  <si>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</si>
  <si>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</si>
  <si>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</si>
  <si>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</si>
  <si>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</si>
  <si>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</si>
  <si>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</si>
  <si>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</si>
  <si>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</si>
  <si>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</si>
  <si>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</si>
  <si>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</si>
  <si>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</si>
  <si>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</si>
  <si>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</si>
  <si>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</si>
  <si>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</si>
  <si>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</si>
  <si>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</si>
  <si>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</si>
  <si>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</si>
  <si>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</si>
  <si>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</si>
  <si>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</si>
  <si>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</si>
  <si>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</si>
  <si>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</si>
  <si>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</si>
  <si>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</si>
  <si>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</si>
  <si>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</si>
  <si>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</si>
  <si>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</si>
  <si>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</si>
  <si>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</si>
  <si>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</si>
  <si>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</si>
  <si>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</si>
  <si>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</si>
  <si>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</si>
  <si>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</si>
  <si>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</si>
  <si>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</si>
  <si>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</si>
  <si>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</si>
  <si>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</si>
  <si>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</si>
  <si>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</si>
  <si>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</si>
  <si>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</si>
  <si>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</si>
  <si>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</si>
  <si>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</si>
  <si>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</si>
  <si>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</si>
  <si>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</si>
  <si>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</si>
  <si>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</si>
  <si>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</si>
  <si>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</si>
  <si>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</si>
  <si>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</si>
  <si>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</si>
  <si>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</si>
  <si>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</si>
  <si>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</si>
  <si>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</si>
  <si>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</si>
  <si>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</si>
  <si>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</si>
  <si>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</si>
  <si>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</si>
  <si>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</si>
  <si>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</si>
  <si>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</si>
  <si>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</si>
  <si>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</si>
  <si>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</si>
  <si>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</si>
  <si>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</si>
  <si>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</si>
  <si>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</si>
  <si>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</si>
  <si>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</si>
  <si>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</si>
  <si>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</si>
  <si>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</si>
  <si>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</si>
  <si>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</si>
  <si>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</si>
  <si>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</si>
  <si>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</si>
  <si>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</si>
  <si>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</si>
  <si>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</si>
  <si>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</si>
  <si>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</si>
  <si>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</si>
  <si>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</si>
  <si>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</si>
  <si>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</si>
  <si>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</si>
  <si>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</si>
  <si>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</si>
  <si>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</si>
  <si>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</si>
  <si>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</si>
  <si>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</si>
  <si>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</si>
  <si>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</si>
  <si>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</si>
  <si>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</si>
  <si>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</si>
  <si>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</si>
  <si>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</si>
  <si>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</si>
  <si>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</si>
  <si>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</si>
  <si>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</si>
  <si>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</si>
  <si>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</si>
  <si>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</si>
  <si>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</si>
  <si>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</si>
  <si>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</si>
  <si>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</si>
  <si>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</si>
  <si>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</si>
  <si>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</si>
  <si>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</si>
  <si>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</si>
  <si>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</si>
  <si>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</si>
  <si>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</si>
  <si>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</si>
  <si>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</si>
  <si>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საქართველო (არარეზიდენტი)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</si>
  <si>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</si>
  <si>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</si>
  <si>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</si>
  <si>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</si>
  <si>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</si>
  <si>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</si>
  <si>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</si>
  <si>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</si>
  <si>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</si>
  <si>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</si>
  <si>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</si>
  <si>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</si>
  <si>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</si>
  <si>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</si>
  <si>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</si>
  <si>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</si>
  <si>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</si>
  <si>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</si>
  <si>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</si>
  <si>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</si>
  <si>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</si>
  <si>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</si>
  <si>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</si>
  <si>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</si>
  <si>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</si>
  <si>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</si>
  <si>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</si>
  <si>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</si>
  <si>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</si>
  <si>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</si>
  <si>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</si>
  <si>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</si>
  <si>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</si>
  <si>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</si>
  <si>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</si>
  <si>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2018: მაისი</t>
  </si>
  <si>
    <t>2019: მაისი</t>
  </si>
  <si>
    <t>საქართველო</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</si>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</sst>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36">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medium">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3"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3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10"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1" xfId="2" applyFont="1" applyBorder="1" applyAlignment="1">
      <alignment horizontal="center" vertical="center"/>
    </xf>
    <xf numFmtId="0" fontId="14" fillId="0" borderId="12"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5"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3" xfId="3" applyNumberFormat="1" applyFont="1" applyFill="1" applyBorder="1" applyAlignment="1">
      <alignment horizontal="center" vertical="center"/>
    </xf>
    <xf numFmtId="164" fontId="9" fillId="0" borderId="24" xfId="3" applyNumberFormat="1" applyFont="1" applyFill="1" applyBorder="1" applyAlignment="1">
      <alignment horizontal="center" vertical="center"/>
    </xf>
    <xf numFmtId="164" fontId="10" fillId="0" borderId="30"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2" borderId="20" xfId="3" applyNumberFormat="1" applyFont="1" applyFill="1" applyBorder="1" applyAlignment="1">
      <alignment horizontal="center" vertical="center"/>
    </xf>
    <xf numFmtId="164" fontId="10" fillId="2" borderId="16" xfId="3" applyNumberFormat="1" applyFont="1" applyFill="1" applyBorder="1" applyAlignment="1">
      <alignment horizontal="center" vertical="center"/>
    </xf>
    <xf numFmtId="164" fontId="10" fillId="2" borderId="21"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9" fillId="0" borderId="27" xfId="3" applyNumberFormat="1" applyFont="1" applyFill="1" applyBorder="1" applyAlignment="1">
      <alignment horizontal="center" vertical="center"/>
    </xf>
    <xf numFmtId="164" fontId="9" fillId="0" borderId="28" xfId="3" applyNumberFormat="1" applyFont="1" applyFill="1" applyBorder="1" applyAlignment="1">
      <alignment horizontal="center" vertical="center"/>
    </xf>
    <xf numFmtId="164" fontId="10" fillId="0" borderId="29" xfId="3" applyNumberFormat="1" applyFont="1" applyFill="1" applyBorder="1" applyAlignment="1">
      <alignment horizontal="center" vertical="center"/>
    </xf>
    <xf numFmtId="164" fontId="10"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3"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3" xfId="2" applyFont="1" applyBorder="1" applyAlignment="1">
      <alignment horizontal="center" vertical="center"/>
    </xf>
    <xf numFmtId="0" fontId="9" fillId="0" borderId="34" xfId="0" applyNumberFormat="1" applyFont="1" applyFill="1" applyBorder="1" applyAlignment="1">
      <alignment horizontal="center" vertical="center" wrapText="1"/>
    </xf>
    <xf numFmtId="3" fontId="16" fillId="2" borderId="34"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1" fontId="9" fillId="3" borderId="34" xfId="0" applyNumberFormat="1" applyFont="1" applyFill="1" applyBorder="1" applyAlignment="1" applyProtection="1">
      <alignment horizontal="center" vertical="center" wrapText="1"/>
      <protection locked="0"/>
    </xf>
    <xf numFmtId="0" fontId="9" fillId="3" borderId="34" xfId="0" applyNumberFormat="1" applyFont="1" applyFill="1" applyBorder="1" applyAlignment="1" applyProtection="1">
      <alignment horizontal="center" vertical="center" wrapText="1"/>
      <protection locked="0"/>
    </xf>
    <xf numFmtId="0" fontId="9" fillId="0" borderId="34" xfId="0" applyNumberFormat="1" applyFont="1" applyFill="1" applyBorder="1" applyAlignment="1" applyProtection="1">
      <alignment horizontal="center" vertical="center" wrapText="1"/>
      <protection locked="0"/>
    </xf>
    <xf numFmtId="1" fontId="9" fillId="2" borderId="34" xfId="0" applyNumberFormat="1" applyFont="1" applyFill="1" applyBorder="1" applyAlignment="1">
      <alignment horizontal="center" vertical="center"/>
    </xf>
    <xf numFmtId="0" fontId="9" fillId="2" borderId="34" xfId="0" applyNumberFormat="1" applyFont="1" applyFill="1" applyBorder="1" applyAlignment="1">
      <alignment horizontal="center" vertical="center"/>
    </xf>
    <xf numFmtId="0" fontId="9" fillId="2" borderId="34"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2" borderId="5" xfId="4" applyNumberFormat="1" applyFont="1" applyFill="1" applyBorder="1" applyAlignment="1">
      <alignment horizontal="center" vertical="center"/>
    </xf>
    <xf numFmtId="164" fontId="14" fillId="0" borderId="6" xfId="4" applyNumberFormat="1" applyFont="1" applyBorder="1" applyAlignment="1">
      <alignment horizontal="center" vertical="center"/>
    </xf>
    <xf numFmtId="0" fontId="18" fillId="8" borderId="31" xfId="7" applyNumberForma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0" fontId="25" fillId="8" borderId="35" xfId="7" applyNumberFormat="1" applyFont="1" applyFill="1" applyBorder="1" applyAlignment="1">
      <alignment horizontal="center" vertical="center" wrapText="1"/>
    </xf>
    <xf numFmtId="3" fontId="25" fillId="8" borderId="25" xfId="7" applyNumberFormat="1" applyFont="1" applyFill="1" applyBorder="1" applyAlignment="1">
      <alignment horizontal="center" vertical="center" wrapText="1"/>
    </xf>
    <xf numFmtId="0" fontId="25" fillId="8" borderId="9"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3"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4" xfId="3" applyNumberFormat="1" applyFont="1" applyBorder="1" applyAlignment="1">
      <alignment horizontal="center" vertical="center"/>
    </xf>
    <xf numFmtId="0" fontId="24" fillId="9" borderId="14" xfId="6" applyNumberFormat="1" applyFont="1" applyFill="1" applyBorder="1" applyAlignment="1">
      <alignment horizontal="center" vertical="center"/>
    </xf>
    <xf numFmtId="3" fontId="24" fillId="9" borderId="13" xfId="6" applyNumberFormat="1" applyFont="1" applyFill="1" applyBorder="1" applyAlignment="1">
      <alignment horizontal="center" vertical="center"/>
    </xf>
    <xf numFmtId="164" fontId="24" fillId="9" borderId="26" xfId="6" applyNumberFormat="1" applyFont="1" applyFill="1" applyBorder="1" applyAlignment="1">
      <alignment horizontal="center" vertical="center"/>
    </xf>
    <xf numFmtId="9" fontId="24" fillId="9" borderId="22" xfId="6" applyNumberFormat="1" applyFont="1" applyFill="1" applyBorder="1" applyAlignment="1">
      <alignment horizontal="center" vertical="center"/>
    </xf>
    <xf numFmtId="3" fontId="24" fillId="9" borderId="34" xfId="6" applyNumberFormat="1" applyFont="1" applyFill="1" applyBorder="1" applyAlignment="1">
      <alignment horizontal="center" vertical="center"/>
    </xf>
    <xf numFmtId="3" fontId="18" fillId="10" borderId="34" xfId="8" applyNumberFormat="1" applyFill="1" applyBorder="1" applyAlignment="1">
      <alignment horizontal="center" vertical="center" wrapText="1"/>
    </xf>
    <xf numFmtId="3" fontId="24" fillId="10" borderId="34" xfId="6" applyNumberFormat="1" applyFont="1" applyFill="1" applyBorder="1" applyAlignment="1">
      <alignment horizontal="center" vertical="center"/>
    </xf>
    <xf numFmtId="0" fontId="1" fillId="11" borderId="34" xfId="9" applyNumberFormat="1" applyFont="1" applyFill="1" applyBorder="1" applyAlignment="1">
      <alignment horizontal="center" vertical="center"/>
    </xf>
    <xf numFmtId="3" fontId="1" fillId="11" borderId="34" xfId="9" applyNumberFormat="1" applyFont="1" applyFill="1" applyBorder="1" applyAlignment="1">
      <alignment horizontal="center" vertical="center"/>
    </xf>
    <xf numFmtId="3" fontId="26" fillId="10" borderId="34" xfId="0" applyNumberFormat="1" applyFont="1" applyFill="1" applyBorder="1" applyAlignment="1">
      <alignment horizontal="center" vertical="center"/>
    </xf>
    <xf numFmtId="3" fontId="27" fillId="11" borderId="34" xfId="9" applyNumberFormat="1" applyFont="1" applyFill="1" applyBorder="1" applyAlignment="1">
      <alignment horizontal="center" vertical="center"/>
    </xf>
    <xf numFmtId="0" fontId="18" fillId="10" borderId="34" xfId="8" applyNumberFormat="1" applyFill="1" applyBorder="1" applyAlignment="1">
      <alignment horizontal="center" vertical="center"/>
    </xf>
    <xf numFmtId="3" fontId="18" fillId="10" borderId="34" xfId="8" applyNumberFormat="1" applyFill="1" applyBorder="1" applyAlignment="1">
      <alignment horizontal="center" vertical="center"/>
    </xf>
    <xf numFmtId="3" fontId="27" fillId="11" borderId="34" xfId="0" applyNumberFormat="1" applyFont="1" applyFill="1" applyBorder="1" applyAlignment="1">
      <alignment horizontal="center" vertical="center"/>
    </xf>
    <xf numFmtId="164" fontId="24" fillId="9" borderId="34" xfId="3" applyNumberFormat="1" applyFont="1" applyFill="1" applyBorder="1" applyAlignment="1">
      <alignment horizontal="center" vertical="center"/>
    </xf>
    <xf numFmtId="164" fontId="24" fillId="10" borderId="34" xfId="3" applyNumberFormat="1" applyFont="1" applyFill="1" applyBorder="1" applyAlignment="1">
      <alignment horizontal="center" vertical="center"/>
    </xf>
    <xf numFmtId="164" fontId="26" fillId="10" borderId="34" xfId="3" applyNumberFormat="1" applyFont="1" applyFill="1" applyBorder="1" applyAlignment="1">
      <alignment horizontal="center" vertical="center"/>
    </xf>
    <xf numFmtId="3" fontId="25" fillId="8" borderId="34" xfId="7"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3" fontId="24" fillId="9" borderId="34" xfId="6" applyNumberFormat="1" applyFont="1" applyFill="1" applyBorder="1" applyAlignment="1">
      <alignment horizontal="center" vertical="center" wrapText="1"/>
    </xf>
    <xf numFmtId="3" fontId="0" fillId="0" borderId="0" xfId="0" applyNumberFormat="1">
      <alignment vertical="center"/>
    </xf>
    <xf numFmtId="0" fontId="25" fillId="12" borderId="34" xfId="7" applyNumberFormat="1" applyFont="1" applyFill="1" applyBorder="1" applyAlignment="1">
      <alignment horizontal="center" vertical="center" wrapText="1"/>
    </xf>
    <xf numFmtId="3" fontId="25" fillId="12" borderId="34" xfId="7" applyNumberFormat="1" applyFont="1" applyFill="1" applyBorder="1" applyAlignment="1">
      <alignment horizontal="center" vertical="center" wrapText="1"/>
    </xf>
    <xf numFmtId="164" fontId="25" fillId="12" borderId="34" xfId="3" applyNumberFormat="1" applyFont="1" applyFill="1" applyBorder="1" applyAlignment="1">
      <alignment horizontal="center" vertical="center" wrapText="1"/>
    </xf>
    <xf numFmtId="0" fontId="29" fillId="9" borderId="34" xfId="0" applyFont="1" applyFill="1" applyBorder="1" applyAlignment="1">
      <alignment horizontal="center" vertical="center"/>
    </xf>
    <xf numFmtId="3" fontId="28" fillId="0" borderId="34" xfId="2" applyNumberFormat="1" applyFont="1" applyBorder="1" applyAlignment="1">
      <alignment horizontal="left" vertical="center" wrapText="1"/>
    </xf>
    <xf numFmtId="0" fontId="31" fillId="0" borderId="34" xfId="0" applyFont="1" applyBorder="1" applyAlignment="1">
      <alignment horizontal="left" vertical="top" wrapText="1"/>
    </xf>
    <xf numFmtId="3" fontId="14" fillId="0" borderId="34" xfId="2" applyNumberFormat="1" applyFont="1" applyBorder="1" applyAlignment="1">
      <alignment horizontal="center" vertical="center"/>
    </xf>
    <xf numFmtId="0" fontId="30" fillId="0" borderId="34" xfId="0" applyFont="1" applyBorder="1" applyAlignment="1">
      <alignment vertical="center" wrapText="1"/>
    </xf>
    <xf numFmtId="3" fontId="28" fillId="0" borderId="34" xfId="2" applyNumberFormat="1" applyFont="1" applyBorder="1" applyAlignment="1">
      <alignment horizontal="left" vertical="center"/>
    </xf>
    <xf numFmtId="0" fontId="31" fillId="0" borderId="34" xfId="0" applyFont="1" applyBorder="1" applyAlignment="1">
      <alignment horizontal="justify" vertical="center"/>
    </xf>
    <xf numFmtId="0" fontId="31" fillId="0" borderId="34" xfId="0" applyFont="1" applyBorder="1">
      <alignment vertical="center"/>
    </xf>
    <xf numFmtId="164" fontId="1" fillId="11" borderId="34"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4"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21" customWidth="1"/>
    <col min="7" max="16384" width="9.140625" style="5"/>
  </cols>
  <sheetData>
    <row r="1" spans="2:6" ht="35.25" customHeight="1" x14ac:dyDescent="0.2">
      <c r="B1" s="77" t="s">
        <v>0</v>
      </c>
      <c r="C1" s="77" t="s">
        <v>287</v>
      </c>
      <c r="D1" s="77" t="s">
        <v>288</v>
      </c>
      <c r="E1" s="77" t="s">
        <v>1</v>
      </c>
      <c r="F1" s="105" t="s">
        <v>2</v>
      </c>
    </row>
    <row r="2" spans="2:6" s="23" customFormat="1" ht="31.5" customHeight="1" x14ac:dyDescent="0.2">
      <c r="B2" s="77" t="s">
        <v>274</v>
      </c>
      <c r="C2" s="104">
        <v>633086</v>
      </c>
      <c r="D2" s="104">
        <v>723160</v>
      </c>
      <c r="E2" s="104">
        <f>D2-C2</f>
        <v>90074</v>
      </c>
      <c r="F2" s="105">
        <f>E2/C2</f>
        <v>0.14227766843683165</v>
      </c>
    </row>
    <row r="3" spans="2:6" s="23" customFormat="1" ht="19.5" customHeight="1" x14ac:dyDescent="0.2">
      <c r="B3" s="108" t="s">
        <v>263</v>
      </c>
      <c r="C3" s="109">
        <v>91334</v>
      </c>
      <c r="D3" s="109">
        <v>104451</v>
      </c>
      <c r="E3" s="109">
        <f>D3-C3</f>
        <v>13117</v>
      </c>
      <c r="F3" s="110">
        <f>E3/C3</f>
        <v>0.14361574003109467</v>
      </c>
    </row>
    <row r="4" spans="2:6" ht="30.75" customHeight="1" x14ac:dyDescent="0.2">
      <c r="B4" s="106" t="s">
        <v>275</v>
      </c>
      <c r="C4" s="91">
        <v>541752</v>
      </c>
      <c r="D4" s="91">
        <v>618709</v>
      </c>
      <c r="E4" s="91">
        <f>D4-C4</f>
        <v>76957</v>
      </c>
      <c r="F4" s="101">
        <f>E4/C4</f>
        <v>0.14205208287186757</v>
      </c>
    </row>
    <row r="5" spans="2:6" s="23" customFormat="1" ht="30.75" customHeight="1" x14ac:dyDescent="0.2">
      <c r="B5" s="106" t="s">
        <v>273</v>
      </c>
      <c r="C5" s="91"/>
      <c r="D5" s="91"/>
      <c r="E5" s="91"/>
      <c r="F5" s="101"/>
    </row>
    <row r="6" spans="2:6" ht="15" customHeight="1" x14ac:dyDescent="0.2">
      <c r="B6" s="92" t="s">
        <v>3</v>
      </c>
      <c r="C6" s="92">
        <v>463926</v>
      </c>
      <c r="D6" s="92">
        <v>546793</v>
      </c>
      <c r="E6" s="93">
        <v>82867</v>
      </c>
      <c r="F6" s="102">
        <v>0.17862115940904366</v>
      </c>
    </row>
    <row r="7" spans="2:6" x14ac:dyDescent="0.2">
      <c r="B7" s="94" t="s">
        <v>4</v>
      </c>
      <c r="C7" s="95">
        <v>340192</v>
      </c>
      <c r="D7" s="95">
        <v>427195</v>
      </c>
      <c r="E7" s="95">
        <v>87003</v>
      </c>
      <c r="F7" s="119">
        <v>0.25574675477377484</v>
      </c>
    </row>
    <row r="8" spans="2:6" s="13" customFormat="1" ht="14.25" customHeight="1" x14ac:dyDescent="0.2">
      <c r="B8" s="56" t="s">
        <v>6</v>
      </c>
      <c r="C8" s="57">
        <v>102845</v>
      </c>
      <c r="D8" s="57">
        <v>105962</v>
      </c>
      <c r="E8" s="57">
        <v>3117</v>
      </c>
      <c r="F8" s="127">
        <v>3.0307744664300751E-2</v>
      </c>
    </row>
    <row r="9" spans="2:6" s="13" customFormat="1" ht="12" x14ac:dyDescent="0.2">
      <c r="B9" s="56" t="s">
        <v>7</v>
      </c>
      <c r="C9" s="57">
        <v>2811</v>
      </c>
      <c r="D9" s="57">
        <v>4099</v>
      </c>
      <c r="E9" s="57">
        <v>1288</v>
      </c>
      <c r="F9" s="127">
        <v>0.45819992885094263</v>
      </c>
    </row>
    <row r="10" spans="2:6" s="13" customFormat="1" ht="12" x14ac:dyDescent="0.2">
      <c r="B10" s="56" t="s">
        <v>8</v>
      </c>
      <c r="C10" s="57">
        <v>990</v>
      </c>
      <c r="D10" s="57">
        <v>912</v>
      </c>
      <c r="E10" s="57">
        <v>-78</v>
      </c>
      <c r="F10" s="127">
        <v>-7.878787878787874E-2</v>
      </c>
    </row>
    <row r="11" spans="2:6" ht="15" customHeight="1" x14ac:dyDescent="0.2">
      <c r="B11" s="58" t="s">
        <v>10</v>
      </c>
      <c r="C11" s="57">
        <v>880</v>
      </c>
      <c r="D11" s="57">
        <v>858</v>
      </c>
      <c r="E11" s="57">
        <v>-22</v>
      </c>
      <c r="F11" s="127">
        <v>-2.5000000000000022E-2</v>
      </c>
    </row>
    <row r="12" spans="2:6" ht="15" customHeight="1" x14ac:dyDescent="0.2">
      <c r="B12" s="58" t="s">
        <v>21</v>
      </c>
      <c r="C12" s="57">
        <v>666</v>
      </c>
      <c r="D12" s="57">
        <v>1128</v>
      </c>
      <c r="E12" s="57">
        <v>462</v>
      </c>
      <c r="F12" s="127">
        <v>0.69369369369369371</v>
      </c>
    </row>
    <row r="13" spans="2:6" ht="15" customHeight="1" x14ac:dyDescent="0.2">
      <c r="B13" s="58" t="s">
        <v>14</v>
      </c>
      <c r="C13" s="57">
        <v>1778</v>
      </c>
      <c r="D13" s="57">
        <v>1960</v>
      </c>
      <c r="E13" s="57">
        <v>182</v>
      </c>
      <c r="F13" s="127">
        <v>0.10236220472440949</v>
      </c>
    </row>
    <row r="14" spans="2:6" ht="15" customHeight="1" x14ac:dyDescent="0.2">
      <c r="B14" s="58" t="s">
        <v>280</v>
      </c>
      <c r="C14" s="57">
        <v>1826</v>
      </c>
      <c r="D14" s="57">
        <v>1893</v>
      </c>
      <c r="E14" s="57">
        <v>67</v>
      </c>
      <c r="F14" s="127">
        <v>3.6692223439211302E-2</v>
      </c>
    </row>
    <row r="15" spans="2:6" s="13" customFormat="1" ht="15" customHeight="1" x14ac:dyDescent="0.2">
      <c r="B15" s="56" t="s">
        <v>15</v>
      </c>
      <c r="C15" s="57">
        <v>683</v>
      </c>
      <c r="D15" s="57">
        <v>594</v>
      </c>
      <c r="E15" s="57">
        <v>-89</v>
      </c>
      <c r="F15" s="127">
        <v>-0.13030746705710106</v>
      </c>
    </row>
    <row r="16" spans="2:6" s="13" customFormat="1" ht="15" customHeight="1" x14ac:dyDescent="0.2">
      <c r="B16" s="56" t="s">
        <v>16</v>
      </c>
      <c r="C16" s="57">
        <v>7146</v>
      </c>
      <c r="D16" s="57">
        <v>9092</v>
      </c>
      <c r="E16" s="57">
        <v>1946</v>
      </c>
      <c r="F16" s="127">
        <v>0.27232017912118667</v>
      </c>
    </row>
    <row r="17" spans="2:6" ht="15" customHeight="1" x14ac:dyDescent="0.2">
      <c r="B17" s="58" t="s">
        <v>17</v>
      </c>
      <c r="C17" s="57">
        <v>475</v>
      </c>
      <c r="D17" s="57">
        <v>582</v>
      </c>
      <c r="E17" s="57">
        <v>107</v>
      </c>
      <c r="F17" s="127">
        <v>0.22526315789473683</v>
      </c>
    </row>
    <row r="18" spans="2:6" ht="15" customHeight="1" x14ac:dyDescent="0.2">
      <c r="B18" s="58" t="s">
        <v>18</v>
      </c>
      <c r="C18" s="57">
        <v>112386</v>
      </c>
      <c r="D18" s="57">
        <v>172217</v>
      </c>
      <c r="E18" s="57">
        <v>59831</v>
      </c>
      <c r="F18" s="127">
        <v>0.5323705799654761</v>
      </c>
    </row>
    <row r="19" spans="2:6" s="13" customFormat="1" ht="15" customHeight="1" x14ac:dyDescent="0.2">
      <c r="B19" s="56" t="s">
        <v>19</v>
      </c>
      <c r="C19" s="57">
        <v>774</v>
      </c>
      <c r="D19" s="57">
        <v>621</v>
      </c>
      <c r="E19" s="57">
        <v>-153</v>
      </c>
      <c r="F19" s="127">
        <v>-0.19767441860465118</v>
      </c>
    </row>
    <row r="20" spans="2:6" ht="15" customHeight="1" x14ac:dyDescent="0.2">
      <c r="B20" s="58" t="s">
        <v>5</v>
      </c>
      <c r="C20" s="57">
        <v>85394</v>
      </c>
      <c r="D20" s="57">
        <v>98572</v>
      </c>
      <c r="E20" s="57">
        <v>13178</v>
      </c>
      <c r="F20" s="127">
        <v>0.15431997564231681</v>
      </c>
    </row>
    <row r="21" spans="2:6" ht="15" customHeight="1" x14ac:dyDescent="0.2">
      <c r="B21" s="58" t="s">
        <v>20</v>
      </c>
      <c r="C21" s="57">
        <v>114</v>
      </c>
      <c r="D21" s="57">
        <v>443</v>
      </c>
      <c r="E21" s="57">
        <v>329</v>
      </c>
      <c r="F21" s="127">
        <v>2.8859649122807016</v>
      </c>
    </row>
    <row r="22" spans="2:6" s="13" customFormat="1" ht="15" customHeight="1" x14ac:dyDescent="0.2">
      <c r="B22" s="56" t="s">
        <v>23</v>
      </c>
      <c r="C22" s="57">
        <v>588</v>
      </c>
      <c r="D22" s="57">
        <v>1120</v>
      </c>
      <c r="E22" s="57">
        <v>532</v>
      </c>
      <c r="F22" s="127">
        <v>0.90476190476190466</v>
      </c>
    </row>
    <row r="23" spans="2:6" ht="15" customHeight="1" x14ac:dyDescent="0.2">
      <c r="B23" s="58" t="s">
        <v>22</v>
      </c>
      <c r="C23" s="57">
        <v>14329</v>
      </c>
      <c r="D23" s="57">
        <v>16864</v>
      </c>
      <c r="E23" s="57">
        <v>2535</v>
      </c>
      <c r="F23" s="127">
        <v>0.17691395072929028</v>
      </c>
    </row>
    <row r="24" spans="2:6" s="13" customFormat="1" ht="15" customHeight="1" x14ac:dyDescent="0.2">
      <c r="B24" s="56" t="s">
        <v>11</v>
      </c>
      <c r="C24" s="57">
        <v>880</v>
      </c>
      <c r="D24" s="57">
        <v>626</v>
      </c>
      <c r="E24" s="57">
        <v>-254</v>
      </c>
      <c r="F24" s="127">
        <v>-0.28863636363636369</v>
      </c>
    </row>
    <row r="25" spans="2:6" s="13" customFormat="1" ht="15" customHeight="1" x14ac:dyDescent="0.2">
      <c r="B25" s="59" t="s">
        <v>12</v>
      </c>
      <c r="C25" s="57">
        <v>3982</v>
      </c>
      <c r="D25" s="57">
        <v>7352</v>
      </c>
      <c r="E25" s="57">
        <v>3370</v>
      </c>
      <c r="F25" s="127">
        <v>0.84630838774485184</v>
      </c>
    </row>
    <row r="26" spans="2:6" s="13" customFormat="1" ht="15" customHeight="1" x14ac:dyDescent="0.2">
      <c r="B26" s="59" t="s">
        <v>13</v>
      </c>
      <c r="C26" s="57">
        <v>438</v>
      </c>
      <c r="D26" s="57">
        <v>1031</v>
      </c>
      <c r="E26" s="57">
        <v>593</v>
      </c>
      <c r="F26" s="127">
        <v>1.3538812785388128</v>
      </c>
    </row>
    <row r="27" spans="2:6" s="13" customFormat="1" ht="15" customHeight="1" x14ac:dyDescent="0.2">
      <c r="B27" s="59" t="s">
        <v>9</v>
      </c>
      <c r="C27" s="57">
        <v>1207</v>
      </c>
      <c r="D27" s="57">
        <v>1269</v>
      </c>
      <c r="E27" s="57">
        <v>62</v>
      </c>
      <c r="F27" s="127">
        <v>5.1367025683512813E-2</v>
      </c>
    </row>
    <row r="28" spans="2:6" ht="15" customHeight="1" x14ac:dyDescent="0.2">
      <c r="B28" s="94" t="s">
        <v>24</v>
      </c>
      <c r="C28" s="95">
        <v>5492</v>
      </c>
      <c r="D28" s="95">
        <v>7209</v>
      </c>
      <c r="E28" s="95">
        <v>1717</v>
      </c>
      <c r="F28" s="119">
        <v>0.31263656227239611</v>
      </c>
    </row>
    <row r="29" spans="2:6" ht="15" customHeight="1" x14ac:dyDescent="0.2">
      <c r="B29" s="56" t="s">
        <v>31</v>
      </c>
      <c r="C29" s="57">
        <v>2845</v>
      </c>
      <c r="D29" s="57">
        <v>4217</v>
      </c>
      <c r="E29" s="57">
        <v>1372</v>
      </c>
      <c r="F29" s="127">
        <v>0.48224956063268887</v>
      </c>
    </row>
    <row r="30" spans="2:6" ht="15" customHeight="1" x14ac:dyDescent="0.2">
      <c r="B30" s="58" t="s">
        <v>25</v>
      </c>
      <c r="C30" s="57">
        <v>481</v>
      </c>
      <c r="D30" s="57">
        <v>406</v>
      </c>
      <c r="E30" s="57">
        <v>-75</v>
      </c>
      <c r="F30" s="127">
        <v>-0.15592515592515588</v>
      </c>
    </row>
    <row r="31" spans="2:6" ht="15" customHeight="1" x14ac:dyDescent="0.2">
      <c r="B31" s="58" t="s">
        <v>28</v>
      </c>
      <c r="C31" s="57">
        <v>190</v>
      </c>
      <c r="D31" s="57">
        <v>376</v>
      </c>
      <c r="E31" s="57">
        <v>186</v>
      </c>
      <c r="F31" s="127">
        <v>0.97894736842105257</v>
      </c>
    </row>
    <row r="32" spans="2:6" ht="15" customHeight="1" x14ac:dyDescent="0.2">
      <c r="B32" s="58" t="s">
        <v>27</v>
      </c>
      <c r="C32" s="57">
        <v>6</v>
      </c>
      <c r="D32" s="57">
        <v>21</v>
      </c>
      <c r="E32" s="57">
        <v>15</v>
      </c>
      <c r="F32" s="127">
        <v>2.5</v>
      </c>
    </row>
    <row r="33" spans="2:6" ht="15" customHeight="1" x14ac:dyDescent="0.2">
      <c r="B33" s="58" t="s">
        <v>29</v>
      </c>
      <c r="C33" s="57">
        <v>605</v>
      </c>
      <c r="D33" s="57">
        <v>620</v>
      </c>
      <c r="E33" s="57">
        <v>15</v>
      </c>
      <c r="F33" s="127">
        <v>2.4793388429751984E-2</v>
      </c>
    </row>
    <row r="34" spans="2:6" ht="15" customHeight="1" x14ac:dyDescent="0.2">
      <c r="B34" s="58" t="s">
        <v>26</v>
      </c>
      <c r="C34" s="57">
        <v>593</v>
      </c>
      <c r="D34" s="57">
        <v>556</v>
      </c>
      <c r="E34" s="57">
        <v>-37</v>
      </c>
      <c r="F34" s="127">
        <v>-6.2394603709949426E-2</v>
      </c>
    </row>
    <row r="35" spans="2:6" ht="15" customHeight="1" x14ac:dyDescent="0.2">
      <c r="B35" s="56" t="s">
        <v>30</v>
      </c>
      <c r="C35" s="57">
        <v>772</v>
      </c>
      <c r="D35" s="57">
        <v>1013</v>
      </c>
      <c r="E35" s="57">
        <v>241</v>
      </c>
      <c r="F35" s="127">
        <v>0.31217616580310881</v>
      </c>
    </row>
    <row r="36" spans="2:6" ht="15" customHeight="1" x14ac:dyDescent="0.2">
      <c r="B36" s="94" t="s">
        <v>32</v>
      </c>
      <c r="C36" s="95">
        <v>5466</v>
      </c>
      <c r="D36" s="95">
        <v>6395</v>
      </c>
      <c r="E36" s="95">
        <v>929</v>
      </c>
      <c r="F36" s="119">
        <v>0.16995975118916951</v>
      </c>
    </row>
    <row r="37" spans="2:6" ht="15" customHeight="1" x14ac:dyDescent="0.2">
      <c r="B37" s="58" t="s">
        <v>33</v>
      </c>
      <c r="C37" s="57">
        <v>66</v>
      </c>
      <c r="D37" s="57">
        <v>67</v>
      </c>
      <c r="E37" s="57">
        <v>1</v>
      </c>
      <c r="F37" s="127">
        <v>1.5151515151515138E-2</v>
      </c>
    </row>
    <row r="38" spans="2:6" ht="15" customHeight="1" x14ac:dyDescent="0.2">
      <c r="B38" s="58" t="s">
        <v>34</v>
      </c>
      <c r="C38" s="57">
        <v>1</v>
      </c>
      <c r="D38" s="57">
        <v>1</v>
      </c>
      <c r="E38" s="57">
        <v>0</v>
      </c>
      <c r="F38" s="127">
        <v>0</v>
      </c>
    </row>
    <row r="39" spans="2:6" ht="12" x14ac:dyDescent="0.2">
      <c r="B39" s="58" t="s">
        <v>218</v>
      </c>
      <c r="C39" s="57">
        <v>83</v>
      </c>
      <c r="D39" s="57">
        <v>102</v>
      </c>
      <c r="E39" s="57">
        <v>19</v>
      </c>
      <c r="F39" s="127">
        <v>0.22891566265060237</v>
      </c>
    </row>
    <row r="40" spans="2:6" ht="15" customHeight="1" x14ac:dyDescent="0.2">
      <c r="B40" s="56" t="s">
        <v>45</v>
      </c>
      <c r="C40" s="57">
        <v>833</v>
      </c>
      <c r="D40" s="57">
        <v>1027</v>
      </c>
      <c r="E40" s="57">
        <v>194</v>
      </c>
      <c r="F40" s="127">
        <v>0.23289315726290516</v>
      </c>
    </row>
    <row r="41" spans="2:6" ht="15" customHeight="1" x14ac:dyDescent="0.2">
      <c r="B41" s="56" t="s">
        <v>37</v>
      </c>
      <c r="C41" s="57">
        <v>0</v>
      </c>
      <c r="D41" s="57">
        <v>2</v>
      </c>
      <c r="E41" s="57">
        <v>2</v>
      </c>
      <c r="F41" s="127"/>
    </row>
    <row r="42" spans="2:6" ht="15" customHeight="1" x14ac:dyDescent="0.2">
      <c r="B42" s="56" t="s">
        <v>38</v>
      </c>
      <c r="C42" s="57">
        <v>1914</v>
      </c>
      <c r="D42" s="57">
        <v>2044</v>
      </c>
      <c r="E42" s="57">
        <v>130</v>
      </c>
      <c r="F42" s="127">
        <v>6.792058516196442E-2</v>
      </c>
    </row>
    <row r="43" spans="2:6" ht="15" customHeight="1" x14ac:dyDescent="0.2">
      <c r="B43" s="56" t="s">
        <v>39</v>
      </c>
      <c r="C43" s="57">
        <v>39</v>
      </c>
      <c r="D43" s="57">
        <v>67</v>
      </c>
      <c r="E43" s="57">
        <v>28</v>
      </c>
      <c r="F43" s="127">
        <v>0.71794871794871784</v>
      </c>
    </row>
    <row r="44" spans="2:6" ht="15" customHeight="1" x14ac:dyDescent="0.2">
      <c r="B44" s="56" t="s">
        <v>40</v>
      </c>
      <c r="C44" s="57">
        <v>26</v>
      </c>
      <c r="D44" s="57">
        <v>27</v>
      </c>
      <c r="E44" s="57">
        <v>1</v>
      </c>
      <c r="F44" s="127">
        <v>3.8461538461538547E-2</v>
      </c>
    </row>
    <row r="45" spans="2:6" ht="12" x14ac:dyDescent="0.2">
      <c r="B45" s="56" t="s">
        <v>41</v>
      </c>
      <c r="C45" s="57">
        <v>24</v>
      </c>
      <c r="D45" s="57">
        <v>36</v>
      </c>
      <c r="E45" s="57">
        <v>12</v>
      </c>
      <c r="F45" s="127">
        <v>0.5</v>
      </c>
    </row>
    <row r="46" spans="2:6" ht="12" x14ac:dyDescent="0.2">
      <c r="B46" s="56" t="s">
        <v>42</v>
      </c>
      <c r="C46" s="57">
        <v>269</v>
      </c>
      <c r="D46" s="57">
        <v>392</v>
      </c>
      <c r="E46" s="57">
        <v>123</v>
      </c>
      <c r="F46" s="127">
        <v>0.45724907063197029</v>
      </c>
    </row>
    <row r="47" spans="2:6" ht="12" x14ac:dyDescent="0.2">
      <c r="B47" s="56" t="s">
        <v>36</v>
      </c>
      <c r="C47" s="57">
        <v>1337</v>
      </c>
      <c r="D47" s="57">
        <v>1555</v>
      </c>
      <c r="E47" s="57">
        <v>218</v>
      </c>
      <c r="F47" s="127">
        <v>0.16305160807778618</v>
      </c>
    </row>
    <row r="48" spans="2:6" ht="12" x14ac:dyDescent="0.2">
      <c r="B48" s="56" t="s">
        <v>43</v>
      </c>
      <c r="C48" s="57">
        <v>4</v>
      </c>
      <c r="D48" s="57">
        <v>1</v>
      </c>
      <c r="E48" s="57">
        <v>-3</v>
      </c>
      <c r="F48" s="127">
        <v>-0.75</v>
      </c>
    </row>
    <row r="49" spans="1:6" ht="15" customHeight="1" x14ac:dyDescent="0.2">
      <c r="B49" s="56" t="s">
        <v>219</v>
      </c>
      <c r="C49" s="57">
        <v>274</v>
      </c>
      <c r="D49" s="57">
        <v>295</v>
      </c>
      <c r="E49" s="57">
        <v>21</v>
      </c>
      <c r="F49" s="127">
        <v>7.6642335766423431E-2</v>
      </c>
    </row>
    <row r="50" spans="1:6" ht="15" customHeight="1" x14ac:dyDescent="0.2">
      <c r="B50" s="56" t="s">
        <v>44</v>
      </c>
      <c r="C50" s="57">
        <v>453</v>
      </c>
      <c r="D50" s="57">
        <v>584</v>
      </c>
      <c r="E50" s="57">
        <v>131</v>
      </c>
      <c r="F50" s="127">
        <v>0.28918322295805732</v>
      </c>
    </row>
    <row r="51" spans="1:6" ht="15" customHeight="1" x14ac:dyDescent="0.2">
      <c r="B51" s="56" t="s">
        <v>35</v>
      </c>
      <c r="C51" s="57">
        <v>143</v>
      </c>
      <c r="D51" s="57">
        <v>195</v>
      </c>
      <c r="E51" s="57">
        <v>52</v>
      </c>
      <c r="F51" s="127">
        <v>0.36363636363636354</v>
      </c>
    </row>
    <row r="52" spans="1:6" ht="15" customHeight="1" x14ac:dyDescent="0.2">
      <c r="B52" s="94" t="s">
        <v>46</v>
      </c>
      <c r="C52" s="95">
        <v>13813</v>
      </c>
      <c r="D52" s="95">
        <v>17221</v>
      </c>
      <c r="E52" s="95">
        <v>3408</v>
      </c>
      <c r="F52" s="119">
        <v>0.24672410048505022</v>
      </c>
    </row>
    <row r="53" spans="1:6" ht="15" customHeight="1" x14ac:dyDescent="0.2">
      <c r="A53" s="11"/>
      <c r="B53" s="58" t="s">
        <v>63</v>
      </c>
      <c r="C53" s="57">
        <v>1385</v>
      </c>
      <c r="D53" s="57">
        <v>1550</v>
      </c>
      <c r="E53" s="57">
        <v>165</v>
      </c>
      <c r="F53" s="127">
        <v>0.11913357400722013</v>
      </c>
    </row>
    <row r="54" spans="1:6" ht="15" customHeight="1" x14ac:dyDescent="0.2">
      <c r="A54" s="11"/>
      <c r="B54" s="58" t="s">
        <v>47</v>
      </c>
      <c r="C54" s="57">
        <v>677</v>
      </c>
      <c r="D54" s="57">
        <v>798</v>
      </c>
      <c r="E54" s="57">
        <v>121</v>
      </c>
      <c r="F54" s="127">
        <v>0.17872968980797643</v>
      </c>
    </row>
    <row r="55" spans="1:6" ht="15" customHeight="1" x14ac:dyDescent="0.2">
      <c r="A55" s="11"/>
      <c r="B55" s="56" t="s">
        <v>49</v>
      </c>
      <c r="C55" s="57">
        <v>6810</v>
      </c>
      <c r="D55" s="57">
        <v>8605</v>
      </c>
      <c r="E55" s="57">
        <v>1795</v>
      </c>
      <c r="F55" s="127">
        <v>0.26358296622613797</v>
      </c>
    </row>
    <row r="56" spans="1:6" ht="12.75" x14ac:dyDescent="0.2">
      <c r="A56" s="11"/>
      <c r="B56" s="56" t="s">
        <v>50</v>
      </c>
      <c r="C56" s="57">
        <v>3</v>
      </c>
      <c r="D56" s="57">
        <v>2</v>
      </c>
      <c r="E56" s="57">
        <v>-1</v>
      </c>
      <c r="F56" s="127">
        <v>-0.33333333333333337</v>
      </c>
    </row>
    <row r="57" spans="1:6" ht="12.75" x14ac:dyDescent="0.2">
      <c r="A57" s="11"/>
      <c r="B57" s="56" t="s">
        <v>51</v>
      </c>
      <c r="C57" s="57">
        <v>44</v>
      </c>
      <c r="D57" s="57">
        <v>25</v>
      </c>
      <c r="E57" s="57">
        <v>-19</v>
      </c>
      <c r="F57" s="127">
        <v>-0.43181818181818177</v>
      </c>
    </row>
    <row r="58" spans="1:6" ht="12.75" x14ac:dyDescent="0.2">
      <c r="A58" s="11"/>
      <c r="B58" s="56" t="s">
        <v>246</v>
      </c>
      <c r="C58" s="57">
        <v>1</v>
      </c>
      <c r="D58" s="57">
        <v>0</v>
      </c>
      <c r="E58" s="57">
        <v>-1</v>
      </c>
      <c r="F58" s="127">
        <v>-1</v>
      </c>
    </row>
    <row r="59" spans="1:6" ht="12" customHeight="1" x14ac:dyDescent="0.2">
      <c r="A59" s="11"/>
      <c r="B59" s="56" t="s">
        <v>52</v>
      </c>
      <c r="C59" s="57">
        <v>1983</v>
      </c>
      <c r="D59" s="57">
        <v>2426</v>
      </c>
      <c r="E59" s="57">
        <v>443</v>
      </c>
      <c r="F59" s="127">
        <v>0.22339889056984363</v>
      </c>
    </row>
    <row r="60" spans="1:6" ht="15" customHeight="1" x14ac:dyDescent="0.2">
      <c r="A60" s="11"/>
      <c r="B60" s="56" t="s">
        <v>48</v>
      </c>
      <c r="C60" s="57">
        <v>2236</v>
      </c>
      <c r="D60" s="57">
        <v>2817</v>
      </c>
      <c r="E60" s="57">
        <v>581</v>
      </c>
      <c r="F60" s="127">
        <v>0.25983899821109113</v>
      </c>
    </row>
    <row r="61" spans="1:6" s="23" customFormat="1" ht="15" customHeight="1" x14ac:dyDescent="0.2">
      <c r="A61" s="11"/>
      <c r="B61" s="56" t="s">
        <v>53</v>
      </c>
      <c r="C61" s="57">
        <v>674</v>
      </c>
      <c r="D61" s="57">
        <v>998</v>
      </c>
      <c r="E61" s="57">
        <v>324</v>
      </c>
      <c r="F61" s="127">
        <v>0.48071216617210677</v>
      </c>
    </row>
    <row r="62" spans="1:6" ht="15" customHeight="1" x14ac:dyDescent="0.2">
      <c r="B62" s="94" t="s">
        <v>54</v>
      </c>
      <c r="C62" s="95">
        <v>98963</v>
      </c>
      <c r="D62" s="95">
        <v>88773</v>
      </c>
      <c r="E62" s="95">
        <v>-10190</v>
      </c>
      <c r="F62" s="119">
        <v>-0.10296777583541328</v>
      </c>
    </row>
    <row r="63" spans="1:6" ht="15" customHeight="1" x14ac:dyDescent="0.2">
      <c r="B63" s="56" t="s">
        <v>57</v>
      </c>
      <c r="C63" s="57">
        <v>83257</v>
      </c>
      <c r="D63" s="57">
        <v>71563</v>
      </c>
      <c r="E63" s="57">
        <v>-11694</v>
      </c>
      <c r="F63" s="127">
        <v>-0.14045665829900189</v>
      </c>
    </row>
    <row r="64" spans="1:6" ht="15" customHeight="1" x14ac:dyDescent="0.2">
      <c r="B64" s="56" t="s">
        <v>56</v>
      </c>
      <c r="C64" s="57">
        <v>15635</v>
      </c>
      <c r="D64" s="57">
        <v>17084</v>
      </c>
      <c r="E64" s="57">
        <v>1449</v>
      </c>
      <c r="F64" s="127">
        <v>9.267668692037101E-2</v>
      </c>
    </row>
    <row r="65" spans="1:6" ht="15" customHeight="1" x14ac:dyDescent="0.2">
      <c r="B65" s="56" t="s">
        <v>55</v>
      </c>
      <c r="C65" s="57">
        <v>71</v>
      </c>
      <c r="D65" s="57">
        <v>126</v>
      </c>
      <c r="E65" s="57">
        <v>55</v>
      </c>
      <c r="F65" s="127">
        <v>0.77464788732394374</v>
      </c>
    </row>
    <row r="66" spans="1:6" ht="15" customHeight="1" x14ac:dyDescent="0.2">
      <c r="B66" s="92" t="s">
        <v>58</v>
      </c>
      <c r="C66" s="96">
        <v>4422</v>
      </c>
      <c r="D66" s="96">
        <v>5894</v>
      </c>
      <c r="E66" s="96">
        <v>1472</v>
      </c>
      <c r="F66" s="103">
        <v>0.33288104929895979</v>
      </c>
    </row>
    <row r="67" spans="1:6" x14ac:dyDescent="0.2">
      <c r="B67" s="94" t="s">
        <v>59</v>
      </c>
      <c r="C67" s="97">
        <v>55</v>
      </c>
      <c r="D67" s="97">
        <v>31</v>
      </c>
      <c r="E67" s="95">
        <v>-24</v>
      </c>
      <c r="F67" s="119">
        <v>-0.4363636363636364</v>
      </c>
    </row>
    <row r="68" spans="1:6" ht="12.75" x14ac:dyDescent="0.2">
      <c r="A68" s="11"/>
      <c r="B68" s="60" t="s">
        <v>228</v>
      </c>
      <c r="C68" s="57">
        <v>0</v>
      </c>
      <c r="D68" s="57">
        <v>0</v>
      </c>
      <c r="E68" s="57">
        <v>0</v>
      </c>
      <c r="F68" s="127"/>
    </row>
    <row r="69" spans="1:6" ht="15" customHeight="1" x14ac:dyDescent="0.2">
      <c r="A69" s="11"/>
      <c r="B69" s="61" t="s">
        <v>60</v>
      </c>
      <c r="C69" s="57">
        <v>5</v>
      </c>
      <c r="D69" s="57">
        <v>1</v>
      </c>
      <c r="E69" s="57">
        <v>-4</v>
      </c>
      <c r="F69" s="127">
        <v>-0.8</v>
      </c>
    </row>
    <row r="70" spans="1:6" ht="12.75" x14ac:dyDescent="0.2">
      <c r="A70" s="11"/>
      <c r="B70" s="61" t="s">
        <v>159</v>
      </c>
      <c r="C70" s="57">
        <v>0</v>
      </c>
      <c r="D70" s="57">
        <v>0</v>
      </c>
      <c r="E70" s="57">
        <v>0</v>
      </c>
      <c r="F70" s="127"/>
    </row>
    <row r="71" spans="1:6" ht="12.75" x14ac:dyDescent="0.2">
      <c r="A71" s="11"/>
      <c r="B71" s="61" t="s">
        <v>61</v>
      </c>
      <c r="C71" s="57">
        <v>1</v>
      </c>
      <c r="D71" s="57">
        <v>0</v>
      </c>
      <c r="E71" s="57">
        <v>-1</v>
      </c>
      <c r="F71" s="127">
        <v>-1</v>
      </c>
    </row>
    <row r="72" spans="1:6" ht="12.75" x14ac:dyDescent="0.2">
      <c r="A72" s="11"/>
      <c r="B72" s="61" t="s">
        <v>190</v>
      </c>
      <c r="C72" s="57">
        <v>1</v>
      </c>
      <c r="D72" s="57">
        <v>1</v>
      </c>
      <c r="E72" s="57">
        <v>0</v>
      </c>
      <c r="F72" s="127">
        <v>0</v>
      </c>
    </row>
    <row r="73" spans="1:6" ht="15" customHeight="1" x14ac:dyDescent="0.2">
      <c r="A73" s="11"/>
      <c r="B73" s="61" t="s">
        <v>77</v>
      </c>
      <c r="C73" s="57">
        <v>8</v>
      </c>
      <c r="D73" s="57">
        <v>9</v>
      </c>
      <c r="E73" s="57">
        <v>1</v>
      </c>
      <c r="F73" s="127">
        <v>0.125</v>
      </c>
    </row>
    <row r="74" spans="1:6" ht="15" customHeight="1" x14ac:dyDescent="0.2">
      <c r="A74" s="11"/>
      <c r="B74" s="60" t="s">
        <v>78</v>
      </c>
      <c r="C74" s="57">
        <v>6</v>
      </c>
      <c r="D74" s="57">
        <v>3</v>
      </c>
      <c r="E74" s="57">
        <v>-3</v>
      </c>
      <c r="F74" s="127">
        <v>-0.5</v>
      </c>
    </row>
    <row r="75" spans="1:6" ht="12.75" x14ac:dyDescent="0.2">
      <c r="A75" s="11"/>
      <c r="B75" s="61" t="s">
        <v>236</v>
      </c>
      <c r="C75" s="57">
        <v>0</v>
      </c>
      <c r="D75" s="57">
        <v>0</v>
      </c>
      <c r="E75" s="57">
        <v>0</v>
      </c>
      <c r="F75" s="127"/>
    </row>
    <row r="76" spans="1:6" ht="16.5" customHeight="1" x14ac:dyDescent="0.2">
      <c r="A76" s="11"/>
      <c r="B76" s="61" t="s">
        <v>86</v>
      </c>
      <c r="C76" s="57">
        <v>0</v>
      </c>
      <c r="D76" s="57">
        <v>0</v>
      </c>
      <c r="E76" s="57">
        <v>0</v>
      </c>
      <c r="F76" s="127"/>
    </row>
    <row r="77" spans="1:6" ht="15" customHeight="1" x14ac:dyDescent="0.2">
      <c r="A77" s="11"/>
      <c r="B77" s="61" t="s">
        <v>89</v>
      </c>
      <c r="C77" s="57">
        <v>9</v>
      </c>
      <c r="D77" s="57">
        <v>1</v>
      </c>
      <c r="E77" s="57">
        <v>-8</v>
      </c>
      <c r="F77" s="127">
        <v>-0.88888888888888884</v>
      </c>
    </row>
    <row r="78" spans="1:6" ht="14.25" customHeight="1" x14ac:dyDescent="0.2">
      <c r="A78" s="11"/>
      <c r="B78" s="61" t="s">
        <v>237</v>
      </c>
      <c r="C78" s="57">
        <v>0</v>
      </c>
      <c r="D78" s="57">
        <v>0</v>
      </c>
      <c r="E78" s="57">
        <v>0</v>
      </c>
      <c r="F78" s="127"/>
    </row>
    <row r="79" spans="1:6" ht="12.75" x14ac:dyDescent="0.2">
      <c r="A79" s="11"/>
      <c r="B79" s="61" t="s">
        <v>106</v>
      </c>
      <c r="C79" s="57">
        <v>11</v>
      </c>
      <c r="D79" s="57">
        <v>7</v>
      </c>
      <c r="E79" s="57">
        <v>-4</v>
      </c>
      <c r="F79" s="127">
        <v>-0.36363636363636365</v>
      </c>
    </row>
    <row r="80" spans="1:6" s="23" customFormat="1" ht="12.75" x14ac:dyDescent="0.2">
      <c r="A80" s="11"/>
      <c r="B80" s="61" t="s">
        <v>120</v>
      </c>
      <c r="C80" s="57">
        <v>0</v>
      </c>
      <c r="D80" s="57">
        <v>0</v>
      </c>
      <c r="E80" s="57">
        <v>0</v>
      </c>
      <c r="F80" s="127"/>
    </row>
    <row r="81" spans="1:6" ht="12.75" x14ac:dyDescent="0.2">
      <c r="A81" s="11"/>
      <c r="B81" s="61" t="s">
        <v>234</v>
      </c>
      <c r="C81" s="57">
        <v>0</v>
      </c>
      <c r="D81" s="57">
        <v>0</v>
      </c>
      <c r="E81" s="57">
        <v>0</v>
      </c>
      <c r="F81" s="127"/>
    </row>
    <row r="82" spans="1:6" s="10" customFormat="1" ht="12.75" x14ac:dyDescent="0.2">
      <c r="A82" s="11"/>
      <c r="B82" s="61" t="s">
        <v>135</v>
      </c>
      <c r="C82" s="57">
        <v>1</v>
      </c>
      <c r="D82" s="57">
        <v>0</v>
      </c>
      <c r="E82" s="57">
        <v>-1</v>
      </c>
      <c r="F82" s="127">
        <v>-1</v>
      </c>
    </row>
    <row r="83" spans="1:6" s="23" customFormat="1" ht="12.75" x14ac:dyDescent="0.2">
      <c r="A83" s="11"/>
      <c r="B83" s="61" t="s">
        <v>136</v>
      </c>
      <c r="C83" s="57">
        <v>6</v>
      </c>
      <c r="D83" s="57">
        <v>6</v>
      </c>
      <c r="E83" s="57">
        <v>0</v>
      </c>
      <c r="F83" s="127">
        <v>0</v>
      </c>
    </row>
    <row r="84" spans="1:6" ht="15" customHeight="1" x14ac:dyDescent="0.2">
      <c r="A84" s="11"/>
      <c r="B84" s="61" t="s">
        <v>195</v>
      </c>
      <c r="C84" s="57">
        <v>2</v>
      </c>
      <c r="D84" s="57">
        <v>0</v>
      </c>
      <c r="E84" s="57">
        <v>-2</v>
      </c>
      <c r="F84" s="127">
        <v>-1</v>
      </c>
    </row>
    <row r="85" spans="1:6" ht="15" customHeight="1" x14ac:dyDescent="0.2">
      <c r="A85" s="11"/>
      <c r="B85" s="61" t="s">
        <v>145</v>
      </c>
      <c r="C85" s="57">
        <v>4</v>
      </c>
      <c r="D85" s="57">
        <v>1</v>
      </c>
      <c r="E85" s="57">
        <v>-3</v>
      </c>
      <c r="F85" s="127">
        <v>-0.75</v>
      </c>
    </row>
    <row r="86" spans="1:6" ht="15" customHeight="1" x14ac:dyDescent="0.2">
      <c r="A86" s="11"/>
      <c r="B86" s="61" t="s">
        <v>146</v>
      </c>
      <c r="C86" s="57">
        <v>0</v>
      </c>
      <c r="D86" s="57">
        <v>2</v>
      </c>
      <c r="E86" s="57">
        <v>2</v>
      </c>
      <c r="F86" s="127"/>
    </row>
    <row r="87" spans="1:6" ht="15" customHeight="1" x14ac:dyDescent="0.2">
      <c r="A87" s="11"/>
      <c r="B87" s="61" t="s">
        <v>156</v>
      </c>
      <c r="C87" s="57">
        <v>1</v>
      </c>
      <c r="D87" s="57">
        <v>0</v>
      </c>
      <c r="E87" s="57">
        <v>-1</v>
      </c>
      <c r="F87" s="127">
        <v>-1</v>
      </c>
    </row>
    <row r="88" spans="1:6" ht="15" customHeight="1" x14ac:dyDescent="0.2">
      <c r="B88" s="94" t="s">
        <v>200</v>
      </c>
      <c r="C88" s="95">
        <v>22</v>
      </c>
      <c r="D88" s="95">
        <v>63</v>
      </c>
      <c r="E88" s="95">
        <v>41</v>
      </c>
      <c r="F88" s="119">
        <v>1.8636363636363638</v>
      </c>
    </row>
    <row r="89" spans="1:6" ht="15" customHeight="1" x14ac:dyDescent="0.2">
      <c r="B89" s="61" t="s">
        <v>191</v>
      </c>
      <c r="C89" s="57">
        <v>0</v>
      </c>
      <c r="D89" s="57">
        <v>1</v>
      </c>
      <c r="E89" s="57">
        <v>1</v>
      </c>
      <c r="F89" s="127"/>
    </row>
    <row r="90" spans="1:6" ht="15" customHeight="1" x14ac:dyDescent="0.2">
      <c r="B90" s="61" t="s">
        <v>160</v>
      </c>
      <c r="C90" s="57">
        <v>1</v>
      </c>
      <c r="D90" s="57">
        <v>6</v>
      </c>
      <c r="E90" s="57">
        <v>5</v>
      </c>
      <c r="F90" s="127">
        <v>5</v>
      </c>
    </row>
    <row r="91" spans="1:6" ht="12" x14ac:dyDescent="0.2">
      <c r="B91" s="61" t="s">
        <v>104</v>
      </c>
      <c r="C91" s="57">
        <v>7</v>
      </c>
      <c r="D91" s="57">
        <v>42</v>
      </c>
      <c r="E91" s="57">
        <v>35</v>
      </c>
      <c r="F91" s="127">
        <v>5</v>
      </c>
    </row>
    <row r="92" spans="1:6" ht="15" customHeight="1" x14ac:dyDescent="0.2">
      <c r="B92" s="61" t="s">
        <v>169</v>
      </c>
      <c r="C92" s="57">
        <v>0</v>
      </c>
      <c r="D92" s="57">
        <v>0</v>
      </c>
      <c r="E92" s="57">
        <v>0</v>
      </c>
      <c r="F92" s="127"/>
    </row>
    <row r="93" spans="1:6" ht="12" x14ac:dyDescent="0.2">
      <c r="B93" s="61" t="s">
        <v>124</v>
      </c>
      <c r="C93" s="57">
        <v>5</v>
      </c>
      <c r="D93" s="57">
        <v>5</v>
      </c>
      <c r="E93" s="57">
        <v>0</v>
      </c>
      <c r="F93" s="127">
        <v>0</v>
      </c>
    </row>
    <row r="94" spans="1:6" ht="15" customHeight="1" x14ac:dyDescent="0.2">
      <c r="B94" s="61" t="s">
        <v>129</v>
      </c>
      <c r="C94" s="57">
        <v>4</v>
      </c>
      <c r="D94" s="57">
        <v>3</v>
      </c>
      <c r="E94" s="57">
        <v>-1</v>
      </c>
      <c r="F94" s="127">
        <v>-0.25</v>
      </c>
    </row>
    <row r="95" spans="1:6" ht="15" customHeight="1" x14ac:dyDescent="0.2">
      <c r="B95" s="61" t="s">
        <v>157</v>
      </c>
      <c r="C95" s="57">
        <v>5</v>
      </c>
      <c r="D95" s="57">
        <v>6</v>
      </c>
      <c r="E95" s="57">
        <v>1</v>
      </c>
      <c r="F95" s="127">
        <v>0.19999999999999996</v>
      </c>
    </row>
    <row r="96" spans="1:6" ht="15" customHeight="1" x14ac:dyDescent="0.2">
      <c r="A96" s="12"/>
      <c r="B96" s="94" t="s">
        <v>201</v>
      </c>
      <c r="C96" s="95">
        <v>3872</v>
      </c>
      <c r="D96" s="95">
        <v>5309</v>
      </c>
      <c r="E96" s="95">
        <v>1437</v>
      </c>
      <c r="F96" s="119">
        <v>0.37112603305785119</v>
      </c>
    </row>
    <row r="97" spans="2:6" ht="15" customHeight="1" x14ac:dyDescent="0.2">
      <c r="B97" s="56" t="s">
        <v>67</v>
      </c>
      <c r="C97" s="57">
        <v>3153</v>
      </c>
      <c r="D97" s="57">
        <v>4223</v>
      </c>
      <c r="E97" s="57">
        <v>1070</v>
      </c>
      <c r="F97" s="127">
        <v>0.33935934031081505</v>
      </c>
    </row>
    <row r="98" spans="2:6" ht="15" customHeight="1" x14ac:dyDescent="0.2">
      <c r="B98" s="56" t="s">
        <v>98</v>
      </c>
      <c r="C98" s="57">
        <v>655</v>
      </c>
      <c r="D98" s="57">
        <v>994</v>
      </c>
      <c r="E98" s="57">
        <v>339</v>
      </c>
      <c r="F98" s="127">
        <v>0.51755725190839685</v>
      </c>
    </row>
    <row r="99" spans="2:6" ht="15" customHeight="1" x14ac:dyDescent="0.2">
      <c r="B99" s="56" t="s">
        <v>114</v>
      </c>
      <c r="C99" s="57">
        <v>64</v>
      </c>
      <c r="D99" s="57">
        <v>92</v>
      </c>
      <c r="E99" s="57">
        <v>28</v>
      </c>
      <c r="F99" s="127">
        <v>0.4375</v>
      </c>
    </row>
    <row r="100" spans="2:6" ht="15" customHeight="1" x14ac:dyDescent="0.2">
      <c r="B100" s="94" t="s">
        <v>202</v>
      </c>
      <c r="C100" s="95">
        <v>473</v>
      </c>
      <c r="D100" s="95">
        <v>491</v>
      </c>
      <c r="E100" s="95">
        <v>18</v>
      </c>
      <c r="F100" s="119">
        <v>3.8054968287526414E-2</v>
      </c>
    </row>
    <row r="101" spans="2:6" ht="15" customHeight="1" x14ac:dyDescent="0.2">
      <c r="B101" s="58" t="s">
        <v>69</v>
      </c>
      <c r="C101" s="57">
        <v>82</v>
      </c>
      <c r="D101" s="57">
        <v>72</v>
      </c>
      <c r="E101" s="57">
        <v>-10</v>
      </c>
      <c r="F101" s="127">
        <v>-0.12195121951219512</v>
      </c>
    </row>
    <row r="102" spans="2:6" s="23" customFormat="1" ht="15" customHeight="1" x14ac:dyDescent="0.2">
      <c r="B102" s="58" t="s">
        <v>73</v>
      </c>
      <c r="C102" s="57">
        <v>4</v>
      </c>
      <c r="D102" s="57">
        <v>4</v>
      </c>
      <c r="E102" s="57">
        <v>0</v>
      </c>
      <c r="F102" s="127">
        <v>0</v>
      </c>
    </row>
    <row r="103" spans="2:6" ht="15" customHeight="1" x14ac:dyDescent="0.2">
      <c r="B103" s="58" t="s">
        <v>74</v>
      </c>
      <c r="C103" s="57">
        <v>269</v>
      </c>
      <c r="D103" s="57">
        <v>270</v>
      </c>
      <c r="E103" s="57">
        <v>1</v>
      </c>
      <c r="F103" s="127">
        <v>3.7174721189590088E-3</v>
      </c>
    </row>
    <row r="104" spans="2:6" ht="15" customHeight="1" x14ac:dyDescent="0.2">
      <c r="B104" s="58" t="s">
        <v>235</v>
      </c>
      <c r="C104" s="57">
        <v>1</v>
      </c>
      <c r="D104" s="57">
        <v>0</v>
      </c>
      <c r="E104" s="57">
        <v>-1</v>
      </c>
      <c r="F104" s="127">
        <v>-1</v>
      </c>
    </row>
    <row r="105" spans="2:6" ht="15" customHeight="1" x14ac:dyDescent="0.2">
      <c r="B105" s="58" t="s">
        <v>81</v>
      </c>
      <c r="C105" s="57">
        <v>10</v>
      </c>
      <c r="D105" s="57">
        <v>7</v>
      </c>
      <c r="E105" s="57">
        <v>-3</v>
      </c>
      <c r="F105" s="127">
        <v>-0.30000000000000004</v>
      </c>
    </row>
    <row r="106" spans="2:6" ht="12" x14ac:dyDescent="0.2">
      <c r="B106" s="58" t="s">
        <v>84</v>
      </c>
      <c r="C106" s="57">
        <v>13</v>
      </c>
      <c r="D106" s="57">
        <v>9</v>
      </c>
      <c r="E106" s="57">
        <v>-4</v>
      </c>
      <c r="F106" s="127">
        <v>-0.30769230769230771</v>
      </c>
    </row>
    <row r="107" spans="2:6" ht="15" customHeight="1" x14ac:dyDescent="0.2">
      <c r="B107" s="58" t="s">
        <v>101</v>
      </c>
      <c r="C107" s="57">
        <v>52</v>
      </c>
      <c r="D107" s="57">
        <v>57</v>
      </c>
      <c r="E107" s="57">
        <v>5</v>
      </c>
      <c r="F107" s="127">
        <v>9.6153846153846256E-2</v>
      </c>
    </row>
    <row r="108" spans="2:6" ht="15" customHeight="1" x14ac:dyDescent="0.2">
      <c r="B108" s="61" t="s">
        <v>126</v>
      </c>
      <c r="C108" s="57">
        <v>1</v>
      </c>
      <c r="D108" s="57">
        <v>2</v>
      </c>
      <c r="E108" s="57">
        <v>1</v>
      </c>
      <c r="F108" s="127">
        <v>1</v>
      </c>
    </row>
    <row r="109" spans="2:6" ht="15" customHeight="1" x14ac:dyDescent="0.2">
      <c r="B109" s="58" t="s">
        <v>127</v>
      </c>
      <c r="C109" s="57">
        <v>13</v>
      </c>
      <c r="D109" s="57">
        <v>14</v>
      </c>
      <c r="E109" s="57">
        <v>1</v>
      </c>
      <c r="F109" s="127">
        <v>7.6923076923076872E-2</v>
      </c>
    </row>
    <row r="110" spans="2:6" ht="15" customHeight="1" x14ac:dyDescent="0.2">
      <c r="B110" s="58" t="s">
        <v>249</v>
      </c>
      <c r="C110" s="57">
        <v>0</v>
      </c>
      <c r="D110" s="57">
        <v>0</v>
      </c>
      <c r="E110" s="57">
        <v>0</v>
      </c>
      <c r="F110" s="127"/>
    </row>
    <row r="111" spans="2:6" s="23" customFormat="1" ht="15" customHeight="1" x14ac:dyDescent="0.2">
      <c r="B111" s="58" t="s">
        <v>250</v>
      </c>
      <c r="C111" s="57">
        <v>5</v>
      </c>
      <c r="D111" s="57">
        <v>2</v>
      </c>
      <c r="E111" s="57">
        <v>-3</v>
      </c>
      <c r="F111" s="127">
        <v>-0.6</v>
      </c>
    </row>
    <row r="112" spans="2:6" ht="15" customHeight="1" x14ac:dyDescent="0.2">
      <c r="B112" s="58" t="s">
        <v>150</v>
      </c>
      <c r="C112" s="57">
        <v>4</v>
      </c>
      <c r="D112" s="57">
        <v>7</v>
      </c>
      <c r="E112" s="57">
        <v>3</v>
      </c>
      <c r="F112" s="127">
        <v>0.75</v>
      </c>
    </row>
    <row r="113" spans="2:6" ht="16.5" customHeight="1" x14ac:dyDescent="0.2">
      <c r="B113" s="60" t="s">
        <v>154</v>
      </c>
      <c r="C113" s="57">
        <v>19</v>
      </c>
      <c r="D113" s="57">
        <v>47</v>
      </c>
      <c r="E113" s="57">
        <v>28</v>
      </c>
      <c r="F113" s="127">
        <v>1.4736842105263159</v>
      </c>
    </row>
    <row r="114" spans="2:6" ht="33.75" customHeight="1" x14ac:dyDescent="0.2">
      <c r="B114" s="98" t="s">
        <v>203</v>
      </c>
      <c r="C114" s="96">
        <v>32269</v>
      </c>
      <c r="D114" s="96">
        <v>22226</v>
      </c>
      <c r="E114" s="96">
        <v>-10043</v>
      </c>
      <c r="F114" s="103">
        <v>-0.31122749387957482</v>
      </c>
    </row>
    <row r="115" spans="2:6" ht="21.75" customHeight="1" x14ac:dyDescent="0.2">
      <c r="B115" s="94" t="s">
        <v>204</v>
      </c>
      <c r="C115" s="95">
        <v>5389</v>
      </c>
      <c r="D115" s="95">
        <v>7694</v>
      </c>
      <c r="E115" s="95">
        <v>2305</v>
      </c>
      <c r="F115" s="119">
        <v>0.42772313972907772</v>
      </c>
    </row>
    <row r="116" spans="2:6" ht="12" x14ac:dyDescent="0.2">
      <c r="B116" s="62" t="s">
        <v>90</v>
      </c>
      <c r="C116" s="57">
        <v>869</v>
      </c>
      <c r="D116" s="57">
        <v>1252</v>
      </c>
      <c r="E116" s="57">
        <v>383</v>
      </c>
      <c r="F116" s="127">
        <v>0.44073647871116228</v>
      </c>
    </row>
    <row r="117" spans="2:6" ht="15" customHeight="1" x14ac:dyDescent="0.2">
      <c r="B117" s="62" t="s">
        <v>103</v>
      </c>
      <c r="C117" s="57">
        <v>1809</v>
      </c>
      <c r="D117" s="57">
        <v>2210</v>
      </c>
      <c r="E117" s="57">
        <v>401</v>
      </c>
      <c r="F117" s="127">
        <v>0.2216694306246545</v>
      </c>
    </row>
    <row r="118" spans="2:6" ht="12" x14ac:dyDescent="0.2">
      <c r="B118" s="62" t="s">
        <v>117</v>
      </c>
      <c r="C118" s="57">
        <v>8</v>
      </c>
      <c r="D118" s="57">
        <v>22</v>
      </c>
      <c r="E118" s="57">
        <v>14</v>
      </c>
      <c r="F118" s="127">
        <v>1.75</v>
      </c>
    </row>
    <row r="119" spans="2:6" ht="15" customHeight="1" x14ac:dyDescent="0.2">
      <c r="B119" s="59" t="s">
        <v>143</v>
      </c>
      <c r="C119" s="57">
        <v>4</v>
      </c>
      <c r="D119" s="57">
        <v>3</v>
      </c>
      <c r="E119" s="57">
        <v>-1</v>
      </c>
      <c r="F119" s="127">
        <v>-0.25</v>
      </c>
    </row>
    <row r="120" spans="2:6" ht="12" x14ac:dyDescent="0.2">
      <c r="B120" s="59" t="s">
        <v>155</v>
      </c>
      <c r="C120" s="57">
        <v>2681</v>
      </c>
      <c r="D120" s="57">
        <v>4193</v>
      </c>
      <c r="E120" s="57">
        <v>1512</v>
      </c>
      <c r="F120" s="127">
        <v>0.56396866840731064</v>
      </c>
    </row>
    <row r="121" spans="2:6" ht="15" customHeight="1" x14ac:dyDescent="0.2">
      <c r="B121" s="59" t="s">
        <v>170</v>
      </c>
      <c r="C121" s="57">
        <v>0</v>
      </c>
      <c r="D121" s="57">
        <v>2</v>
      </c>
      <c r="E121" s="57">
        <v>2</v>
      </c>
      <c r="F121" s="127"/>
    </row>
    <row r="122" spans="2:6" ht="15" customHeight="1" x14ac:dyDescent="0.2">
      <c r="B122" s="59" t="s">
        <v>165</v>
      </c>
      <c r="C122" s="57">
        <v>18</v>
      </c>
      <c r="D122" s="57">
        <v>12</v>
      </c>
      <c r="E122" s="57">
        <v>-6</v>
      </c>
      <c r="F122" s="127">
        <v>-0.33333333333333337</v>
      </c>
    </row>
    <row r="123" spans="2:6" ht="15" customHeight="1" x14ac:dyDescent="0.2">
      <c r="B123" s="94" t="s">
        <v>205</v>
      </c>
      <c r="C123" s="95">
        <v>716</v>
      </c>
      <c r="D123" s="95">
        <v>1134</v>
      </c>
      <c r="E123" s="95">
        <v>418</v>
      </c>
      <c r="F123" s="119">
        <v>0.58379888268156432</v>
      </c>
    </row>
    <row r="124" spans="2:6" ht="17.25" customHeight="1" x14ac:dyDescent="0.2">
      <c r="B124" s="59" t="s">
        <v>62</v>
      </c>
      <c r="C124" s="57">
        <v>619</v>
      </c>
      <c r="D124" s="57">
        <v>1010</v>
      </c>
      <c r="E124" s="57">
        <v>391</v>
      </c>
      <c r="F124" s="127">
        <v>0.63166397415185793</v>
      </c>
    </row>
    <row r="125" spans="2:6" ht="15" customHeight="1" x14ac:dyDescent="0.2">
      <c r="B125" s="59" t="s">
        <v>66</v>
      </c>
      <c r="C125" s="57">
        <v>0</v>
      </c>
      <c r="D125" s="57">
        <v>0</v>
      </c>
      <c r="E125" s="57">
        <v>0</v>
      </c>
      <c r="F125" s="127"/>
    </row>
    <row r="126" spans="2:6" ht="15" customHeight="1" x14ac:dyDescent="0.2">
      <c r="B126" s="59" t="s">
        <v>70</v>
      </c>
      <c r="C126" s="57">
        <v>97</v>
      </c>
      <c r="D126" s="57">
        <v>122</v>
      </c>
      <c r="E126" s="57">
        <v>25</v>
      </c>
      <c r="F126" s="127">
        <v>0.25773195876288657</v>
      </c>
    </row>
    <row r="127" spans="2:6" ht="15" customHeight="1" x14ac:dyDescent="0.2">
      <c r="B127" s="59" t="s">
        <v>167</v>
      </c>
      <c r="C127" s="57">
        <v>0</v>
      </c>
      <c r="D127" s="57">
        <v>1</v>
      </c>
      <c r="E127" s="57">
        <v>1</v>
      </c>
      <c r="F127" s="127"/>
    </row>
    <row r="128" spans="2:6" ht="15" customHeight="1" x14ac:dyDescent="0.2">
      <c r="B128" s="59" t="s">
        <v>83</v>
      </c>
      <c r="C128" s="57">
        <v>0</v>
      </c>
      <c r="D128" s="57">
        <v>0</v>
      </c>
      <c r="E128" s="57">
        <v>0</v>
      </c>
      <c r="F128" s="127"/>
    </row>
    <row r="129" spans="1:6" ht="15" customHeight="1" x14ac:dyDescent="0.2">
      <c r="B129" s="59" t="s">
        <v>113</v>
      </c>
      <c r="C129" s="57">
        <v>0</v>
      </c>
      <c r="D129" s="57">
        <v>0</v>
      </c>
      <c r="E129" s="57">
        <v>0</v>
      </c>
      <c r="F129" s="127"/>
    </row>
    <row r="130" spans="1:6" ht="15" customHeight="1" x14ac:dyDescent="0.2">
      <c r="B130" s="59" t="s">
        <v>186</v>
      </c>
      <c r="C130" s="57">
        <v>0</v>
      </c>
      <c r="D130" s="57">
        <v>0</v>
      </c>
      <c r="E130" s="57">
        <v>0</v>
      </c>
      <c r="F130" s="127"/>
    </row>
    <row r="131" spans="1:6" ht="15" customHeight="1" x14ac:dyDescent="0.2">
      <c r="B131" s="59" t="s">
        <v>194</v>
      </c>
      <c r="C131" s="57">
        <v>0</v>
      </c>
      <c r="D131" s="57">
        <v>0</v>
      </c>
      <c r="E131" s="57">
        <v>0</v>
      </c>
      <c r="F131" s="127"/>
    </row>
    <row r="132" spans="1:6" ht="15" customHeight="1" x14ac:dyDescent="0.2">
      <c r="B132" s="59" t="s">
        <v>125</v>
      </c>
      <c r="C132" s="57">
        <v>0</v>
      </c>
      <c r="D132" s="57">
        <v>0</v>
      </c>
      <c r="E132" s="57">
        <v>0</v>
      </c>
      <c r="F132" s="127"/>
    </row>
    <row r="133" spans="1:6" s="10" customFormat="1" ht="15" customHeight="1" x14ac:dyDescent="0.2">
      <c r="B133" s="59" t="s">
        <v>180</v>
      </c>
      <c r="C133" s="57">
        <v>0</v>
      </c>
      <c r="D133" s="57">
        <v>0</v>
      </c>
      <c r="E133" s="57">
        <v>0</v>
      </c>
      <c r="F133" s="127"/>
    </row>
    <row r="134" spans="1:6" s="10" customFormat="1" ht="15" customHeight="1" x14ac:dyDescent="0.2">
      <c r="B134" s="59" t="s">
        <v>132</v>
      </c>
      <c r="C134" s="57">
        <v>0</v>
      </c>
      <c r="D134" s="57">
        <v>0</v>
      </c>
      <c r="E134" s="57">
        <v>0</v>
      </c>
      <c r="F134" s="127"/>
    </row>
    <row r="135" spans="1:6" s="10" customFormat="1" ht="15" customHeight="1" x14ac:dyDescent="0.2">
      <c r="B135" s="59" t="s">
        <v>181</v>
      </c>
      <c r="C135" s="57">
        <v>0</v>
      </c>
      <c r="D135" s="57">
        <v>0</v>
      </c>
      <c r="E135" s="57">
        <v>0</v>
      </c>
      <c r="F135" s="127"/>
    </row>
    <row r="136" spans="1:6" s="10" customFormat="1" ht="15" customHeight="1" x14ac:dyDescent="0.2">
      <c r="B136" s="59" t="s">
        <v>183</v>
      </c>
      <c r="C136" s="57">
        <v>0</v>
      </c>
      <c r="D136" s="57">
        <v>0</v>
      </c>
      <c r="E136" s="57">
        <v>0</v>
      </c>
      <c r="F136" s="127"/>
    </row>
    <row r="137" spans="1:6" s="10" customFormat="1" ht="15" customHeight="1" x14ac:dyDescent="0.2">
      <c r="B137" s="59" t="s">
        <v>147</v>
      </c>
      <c r="C137" s="57">
        <v>0</v>
      </c>
      <c r="D137" s="57">
        <v>0</v>
      </c>
      <c r="E137" s="57">
        <v>0</v>
      </c>
      <c r="F137" s="127"/>
    </row>
    <row r="138" spans="1:6" s="10" customFormat="1" ht="15" customHeight="1" x14ac:dyDescent="0.2">
      <c r="B138" s="59" t="s">
        <v>184</v>
      </c>
      <c r="C138" s="57">
        <v>0</v>
      </c>
      <c r="D138" s="57">
        <v>1</v>
      </c>
      <c r="E138" s="57">
        <v>1</v>
      </c>
      <c r="F138" s="127"/>
    </row>
    <row r="139" spans="1:6" ht="15" customHeight="1" x14ac:dyDescent="0.2">
      <c r="B139" s="94" t="s">
        <v>206</v>
      </c>
      <c r="C139" s="95">
        <v>24155</v>
      </c>
      <c r="D139" s="95">
        <v>11026</v>
      </c>
      <c r="E139" s="95">
        <v>-13129</v>
      </c>
      <c r="F139" s="119">
        <v>-0.54353135996688051</v>
      </c>
    </row>
    <row r="140" spans="1:6" ht="15" customHeight="1" x14ac:dyDescent="0.2">
      <c r="A140" s="11"/>
      <c r="B140" s="58" t="s">
        <v>64</v>
      </c>
      <c r="C140" s="57">
        <v>17</v>
      </c>
      <c r="D140" s="57">
        <v>29</v>
      </c>
      <c r="E140" s="57">
        <v>12</v>
      </c>
      <c r="F140" s="127">
        <v>0.70588235294117641</v>
      </c>
    </row>
    <row r="141" spans="1:6" ht="15" customHeight="1" x14ac:dyDescent="0.2">
      <c r="A141" s="11"/>
      <c r="B141" s="58" t="s">
        <v>71</v>
      </c>
      <c r="C141" s="57">
        <v>16</v>
      </c>
      <c r="D141" s="57">
        <v>30</v>
      </c>
      <c r="E141" s="57">
        <v>14</v>
      </c>
      <c r="F141" s="127">
        <v>0.875</v>
      </c>
    </row>
    <row r="142" spans="1:6" s="10" customFormat="1" ht="15" customHeight="1" x14ac:dyDescent="0.2">
      <c r="A142" s="11"/>
      <c r="B142" s="58" t="s">
        <v>192</v>
      </c>
      <c r="C142" s="57">
        <v>2</v>
      </c>
      <c r="D142" s="57">
        <v>2</v>
      </c>
      <c r="E142" s="57">
        <v>0</v>
      </c>
      <c r="F142" s="127">
        <v>0</v>
      </c>
    </row>
    <row r="143" spans="1:6" ht="15" customHeight="1" x14ac:dyDescent="0.2">
      <c r="A143" s="11"/>
      <c r="B143" s="58" t="s">
        <v>92</v>
      </c>
      <c r="C143" s="57">
        <v>3097</v>
      </c>
      <c r="D143" s="57">
        <v>3381</v>
      </c>
      <c r="E143" s="57">
        <v>284</v>
      </c>
      <c r="F143" s="127">
        <v>9.1701646754924093E-2</v>
      </c>
    </row>
    <row r="144" spans="1:6" ht="12.75" x14ac:dyDescent="0.2">
      <c r="A144" s="11"/>
      <c r="B144" s="58" t="s">
        <v>95</v>
      </c>
      <c r="C144" s="57">
        <v>20421</v>
      </c>
      <c r="D144" s="57">
        <v>7158</v>
      </c>
      <c r="E144" s="57">
        <v>-13263</v>
      </c>
      <c r="F144" s="127">
        <v>-0.64947847803731451</v>
      </c>
    </row>
    <row r="145" spans="1:6" ht="12.75" x14ac:dyDescent="0.2">
      <c r="A145" s="11"/>
      <c r="B145" s="61" t="s">
        <v>178</v>
      </c>
      <c r="C145" s="57">
        <v>1</v>
      </c>
      <c r="D145" s="57">
        <v>0</v>
      </c>
      <c r="E145" s="57">
        <v>-1</v>
      </c>
      <c r="F145" s="127">
        <v>-1</v>
      </c>
    </row>
    <row r="146" spans="1:6" ht="15" customHeight="1" x14ac:dyDescent="0.2">
      <c r="A146" s="11"/>
      <c r="B146" s="58" t="s">
        <v>118</v>
      </c>
      <c r="C146" s="57">
        <v>50</v>
      </c>
      <c r="D146" s="57">
        <v>81</v>
      </c>
      <c r="E146" s="57">
        <v>31</v>
      </c>
      <c r="F146" s="127">
        <v>0.62000000000000011</v>
      </c>
    </row>
    <row r="147" spans="1:6" ht="15" customHeight="1" x14ac:dyDescent="0.2">
      <c r="A147" s="11"/>
      <c r="B147" s="58" t="s">
        <v>122</v>
      </c>
      <c r="C147" s="57">
        <v>475</v>
      </c>
      <c r="D147" s="57">
        <v>270</v>
      </c>
      <c r="E147" s="57">
        <v>-205</v>
      </c>
      <c r="F147" s="127">
        <v>-0.43157894736842106</v>
      </c>
    </row>
    <row r="148" spans="1:6" ht="15" customHeight="1" x14ac:dyDescent="0.2">
      <c r="A148" s="11"/>
      <c r="B148" s="58" t="s">
        <v>153</v>
      </c>
      <c r="C148" s="57">
        <v>76</v>
      </c>
      <c r="D148" s="57">
        <v>75</v>
      </c>
      <c r="E148" s="57">
        <v>-1</v>
      </c>
      <c r="F148" s="127">
        <v>-1.3157894736842146E-2</v>
      </c>
    </row>
    <row r="149" spans="1:6" ht="15" customHeight="1" x14ac:dyDescent="0.2">
      <c r="A149" s="11"/>
      <c r="B149" s="94" t="s">
        <v>207</v>
      </c>
      <c r="C149" s="95">
        <v>2009</v>
      </c>
      <c r="D149" s="95">
        <v>2372</v>
      </c>
      <c r="E149" s="95">
        <v>363</v>
      </c>
      <c r="F149" s="119">
        <v>0.18068690890990546</v>
      </c>
    </row>
    <row r="150" spans="1:6" ht="15" customHeight="1" x14ac:dyDescent="0.2">
      <c r="B150" s="58" t="s">
        <v>229</v>
      </c>
      <c r="C150" s="57">
        <v>0</v>
      </c>
      <c r="D150" s="57">
        <v>0</v>
      </c>
      <c r="E150" s="57">
        <v>0</v>
      </c>
      <c r="F150" s="127"/>
    </row>
    <row r="151" spans="1:6" ht="12" x14ac:dyDescent="0.2">
      <c r="B151" s="61" t="s">
        <v>85</v>
      </c>
      <c r="C151" s="57">
        <v>238</v>
      </c>
      <c r="D151" s="57">
        <v>81</v>
      </c>
      <c r="E151" s="57">
        <v>-157</v>
      </c>
      <c r="F151" s="127">
        <v>-0.65966386554621848</v>
      </c>
    </row>
    <row r="152" spans="1:6" ht="15" customHeight="1" x14ac:dyDescent="0.2">
      <c r="B152" s="61" t="s">
        <v>93</v>
      </c>
      <c r="C152" s="57">
        <v>82</v>
      </c>
      <c r="D152" s="57">
        <v>94</v>
      </c>
      <c r="E152" s="57">
        <v>12</v>
      </c>
      <c r="F152" s="127">
        <v>0.14634146341463405</v>
      </c>
    </row>
    <row r="153" spans="1:6" ht="12" x14ac:dyDescent="0.2">
      <c r="B153" s="61" t="s">
        <v>176</v>
      </c>
      <c r="C153" s="57">
        <v>1</v>
      </c>
      <c r="D153" s="57">
        <v>2</v>
      </c>
      <c r="E153" s="57">
        <v>1</v>
      </c>
      <c r="F153" s="127">
        <v>1</v>
      </c>
    </row>
    <row r="154" spans="1:6" ht="12" x14ac:dyDescent="0.2">
      <c r="B154" s="61" t="s">
        <v>238</v>
      </c>
      <c r="C154" s="57">
        <v>0</v>
      </c>
      <c r="D154" s="57">
        <v>0</v>
      </c>
      <c r="E154" s="57">
        <v>0</v>
      </c>
      <c r="F154" s="127"/>
    </row>
    <row r="155" spans="1:6" ht="15" customHeight="1" x14ac:dyDescent="0.2">
      <c r="B155" s="61" t="s">
        <v>111</v>
      </c>
      <c r="C155" s="57">
        <v>84</v>
      </c>
      <c r="D155" s="57">
        <v>164</v>
      </c>
      <c r="E155" s="57">
        <v>80</v>
      </c>
      <c r="F155" s="127">
        <v>0.95238095238095233</v>
      </c>
    </row>
    <row r="156" spans="1:6" ht="15" customHeight="1" x14ac:dyDescent="0.2">
      <c r="B156" s="61" t="s">
        <v>115</v>
      </c>
      <c r="C156" s="57">
        <v>27</v>
      </c>
      <c r="D156" s="57">
        <v>10</v>
      </c>
      <c r="E156" s="57">
        <v>-17</v>
      </c>
      <c r="F156" s="127">
        <v>-0.62962962962962965</v>
      </c>
    </row>
    <row r="157" spans="1:6" ht="15" customHeight="1" x14ac:dyDescent="0.2">
      <c r="B157" s="61" t="s">
        <v>138</v>
      </c>
      <c r="C157" s="57">
        <v>210</v>
      </c>
      <c r="D157" s="57">
        <v>206</v>
      </c>
      <c r="E157" s="57">
        <v>-4</v>
      </c>
      <c r="F157" s="127">
        <v>-1.9047619047619091E-2</v>
      </c>
    </row>
    <row r="158" spans="1:6" s="23" customFormat="1" ht="15" customHeight="1" x14ac:dyDescent="0.2">
      <c r="B158" s="61" t="s">
        <v>144</v>
      </c>
      <c r="C158" s="57">
        <v>380</v>
      </c>
      <c r="D158" s="57">
        <v>599</v>
      </c>
      <c r="E158" s="57">
        <v>219</v>
      </c>
      <c r="F158" s="127">
        <v>0.57631578947368411</v>
      </c>
    </row>
    <row r="159" spans="1:6" ht="15" customHeight="1" x14ac:dyDescent="0.2">
      <c r="B159" s="61" t="s">
        <v>151</v>
      </c>
      <c r="C159" s="57">
        <v>987</v>
      </c>
      <c r="D159" s="57">
        <v>1216</v>
      </c>
      <c r="E159" s="57">
        <v>229</v>
      </c>
      <c r="F159" s="127">
        <v>0.23201621073961509</v>
      </c>
    </row>
    <row r="160" spans="1:6" ht="15" customHeight="1" x14ac:dyDescent="0.2">
      <c r="B160" s="98" t="s">
        <v>220</v>
      </c>
      <c r="C160" s="99">
        <v>4774</v>
      </c>
      <c r="D160" s="99">
        <v>2913</v>
      </c>
      <c r="E160" s="96">
        <v>-1861</v>
      </c>
      <c r="F160" s="103">
        <v>-0.38981985756179305</v>
      </c>
    </row>
    <row r="161" spans="2:6" ht="15" customHeight="1" x14ac:dyDescent="0.2">
      <c r="B161" s="58" t="s">
        <v>68</v>
      </c>
      <c r="C161" s="57">
        <v>593</v>
      </c>
      <c r="D161" s="57">
        <v>276</v>
      </c>
      <c r="E161" s="57">
        <v>-317</v>
      </c>
      <c r="F161" s="127">
        <v>-0.53456998313659354</v>
      </c>
    </row>
    <row r="162" spans="2:6" ht="15" customHeight="1" x14ac:dyDescent="0.2">
      <c r="B162" s="58" t="s">
        <v>72</v>
      </c>
      <c r="C162" s="57">
        <v>176</v>
      </c>
      <c r="D162" s="57">
        <v>99</v>
      </c>
      <c r="E162" s="57">
        <v>-77</v>
      </c>
      <c r="F162" s="127">
        <v>-0.4375</v>
      </c>
    </row>
    <row r="163" spans="2:6" ht="15" customHeight="1" x14ac:dyDescent="0.2">
      <c r="B163" s="63" t="s">
        <v>79</v>
      </c>
      <c r="C163" s="57">
        <v>402</v>
      </c>
      <c r="D163" s="57">
        <v>338</v>
      </c>
      <c r="E163" s="57">
        <v>-64</v>
      </c>
      <c r="F163" s="127">
        <v>-0.15920398009950254</v>
      </c>
    </row>
    <row r="164" spans="2:6" ht="15" customHeight="1" x14ac:dyDescent="0.2">
      <c r="B164" s="64" t="s">
        <v>82</v>
      </c>
      <c r="C164" s="57">
        <v>120</v>
      </c>
      <c r="D164" s="57">
        <v>83</v>
      </c>
      <c r="E164" s="57">
        <v>-37</v>
      </c>
      <c r="F164" s="127">
        <v>-0.30833333333333335</v>
      </c>
    </row>
    <row r="165" spans="2:6" ht="15" customHeight="1" x14ac:dyDescent="0.2">
      <c r="B165" s="64" t="s">
        <v>91</v>
      </c>
      <c r="C165" s="57">
        <v>110</v>
      </c>
      <c r="D165" s="57">
        <v>23</v>
      </c>
      <c r="E165" s="57">
        <v>-87</v>
      </c>
      <c r="F165" s="127">
        <v>-0.79090909090909089</v>
      </c>
    </row>
    <row r="166" spans="2:6" ht="15" customHeight="1" x14ac:dyDescent="0.2">
      <c r="B166" s="64" t="s">
        <v>94</v>
      </c>
      <c r="C166" s="57">
        <v>511</v>
      </c>
      <c r="D166" s="57">
        <v>328</v>
      </c>
      <c r="E166" s="57">
        <v>-183</v>
      </c>
      <c r="F166" s="127">
        <v>-0.35812133072407049</v>
      </c>
    </row>
    <row r="167" spans="2:6" ht="12" x14ac:dyDescent="0.2">
      <c r="B167" s="56" t="s">
        <v>99</v>
      </c>
      <c r="C167" s="57">
        <v>111</v>
      </c>
      <c r="D167" s="57">
        <v>85</v>
      </c>
      <c r="E167" s="57">
        <v>-26</v>
      </c>
      <c r="F167" s="127">
        <v>-0.23423423423423428</v>
      </c>
    </row>
    <row r="168" spans="2:6" ht="15" customHeight="1" x14ac:dyDescent="0.2">
      <c r="B168" s="56" t="s">
        <v>107</v>
      </c>
      <c r="C168" s="57">
        <v>312</v>
      </c>
      <c r="D168" s="57">
        <v>498</v>
      </c>
      <c r="E168" s="57">
        <v>186</v>
      </c>
      <c r="F168" s="127">
        <v>0.59615384615384626</v>
      </c>
    </row>
    <row r="169" spans="2:6" ht="15" customHeight="1" x14ac:dyDescent="0.2">
      <c r="B169" s="56" t="s">
        <v>162</v>
      </c>
      <c r="C169" s="57">
        <v>1</v>
      </c>
      <c r="D169" s="57">
        <v>3</v>
      </c>
      <c r="E169" s="57">
        <v>2</v>
      </c>
      <c r="F169" s="127">
        <v>2</v>
      </c>
    </row>
    <row r="170" spans="2:6" ht="15" customHeight="1" x14ac:dyDescent="0.2">
      <c r="B170" s="56" t="s">
        <v>121</v>
      </c>
      <c r="C170" s="57">
        <v>286</v>
      </c>
      <c r="D170" s="57">
        <v>63</v>
      </c>
      <c r="E170" s="57">
        <v>-223</v>
      </c>
      <c r="F170" s="127">
        <v>-0.77972027972027969</v>
      </c>
    </row>
    <row r="171" spans="2:6" ht="15" customHeight="1" x14ac:dyDescent="0.2">
      <c r="B171" s="58" t="s">
        <v>123</v>
      </c>
      <c r="C171" s="57">
        <v>44</v>
      </c>
      <c r="D171" s="57">
        <v>19</v>
      </c>
      <c r="E171" s="57">
        <v>-25</v>
      </c>
      <c r="F171" s="127">
        <v>-0.56818181818181812</v>
      </c>
    </row>
    <row r="172" spans="2:6" ht="12" x14ac:dyDescent="0.2">
      <c r="B172" s="56" t="s">
        <v>131</v>
      </c>
      <c r="C172" s="57">
        <v>1246</v>
      </c>
      <c r="D172" s="57">
        <v>632</v>
      </c>
      <c r="E172" s="57">
        <v>-614</v>
      </c>
      <c r="F172" s="127">
        <v>-0.492776886035313</v>
      </c>
    </row>
    <row r="173" spans="2:6" ht="15" customHeight="1" x14ac:dyDescent="0.2">
      <c r="B173" s="58" t="s">
        <v>139</v>
      </c>
      <c r="C173" s="57">
        <v>270</v>
      </c>
      <c r="D173" s="57">
        <v>56</v>
      </c>
      <c r="E173" s="57">
        <v>-214</v>
      </c>
      <c r="F173" s="127">
        <v>-0.79259259259259263</v>
      </c>
    </row>
    <row r="174" spans="2:6" ht="15" customHeight="1" x14ac:dyDescent="0.2">
      <c r="B174" s="56" t="s">
        <v>152</v>
      </c>
      <c r="C174" s="57">
        <v>592</v>
      </c>
      <c r="D174" s="57">
        <v>410</v>
      </c>
      <c r="E174" s="57">
        <v>-182</v>
      </c>
      <c r="F174" s="127">
        <v>-0.30743243243243246</v>
      </c>
    </row>
    <row r="175" spans="2:6" ht="15" customHeight="1" x14ac:dyDescent="0.2">
      <c r="B175" s="98" t="s">
        <v>209</v>
      </c>
      <c r="C175" s="96">
        <v>539</v>
      </c>
      <c r="D175" s="96">
        <v>474</v>
      </c>
      <c r="E175" s="96">
        <v>-65</v>
      </c>
      <c r="F175" s="103">
        <v>-0.12059369202226344</v>
      </c>
    </row>
    <row r="176" spans="2:6" ht="15" customHeight="1" x14ac:dyDescent="0.2">
      <c r="B176" s="94" t="s">
        <v>210</v>
      </c>
      <c r="C176" s="94">
        <v>119</v>
      </c>
      <c r="D176" s="94">
        <v>93</v>
      </c>
      <c r="E176" s="95">
        <v>-26</v>
      </c>
      <c r="F176" s="119">
        <v>-0.21848739495798319</v>
      </c>
    </row>
    <row r="177" spans="2:6" s="9" customFormat="1" ht="15" customHeight="1" x14ac:dyDescent="0.2">
      <c r="B177" s="61" t="s">
        <v>173</v>
      </c>
      <c r="C177" s="57">
        <v>0</v>
      </c>
      <c r="D177" s="57">
        <v>2</v>
      </c>
      <c r="E177" s="57">
        <v>2</v>
      </c>
      <c r="F177" s="127"/>
    </row>
    <row r="178" spans="2:6" ht="15" customHeight="1" x14ac:dyDescent="0.2">
      <c r="B178" s="61" t="s">
        <v>80</v>
      </c>
      <c r="C178" s="57">
        <v>11</v>
      </c>
      <c r="D178" s="57">
        <v>10</v>
      </c>
      <c r="E178" s="57">
        <v>-1</v>
      </c>
      <c r="F178" s="127">
        <v>-9.0909090909090939E-2</v>
      </c>
    </row>
    <row r="179" spans="2:6" ht="15" customHeight="1" x14ac:dyDescent="0.2">
      <c r="B179" s="61" t="s">
        <v>166</v>
      </c>
      <c r="C179" s="57">
        <v>1</v>
      </c>
      <c r="D179" s="57">
        <v>1</v>
      </c>
      <c r="E179" s="57">
        <v>0</v>
      </c>
      <c r="F179" s="127">
        <v>0</v>
      </c>
    </row>
    <row r="180" spans="2:6" ht="15" customHeight="1" x14ac:dyDescent="0.2">
      <c r="B180" s="61" t="s">
        <v>87</v>
      </c>
      <c r="C180" s="57">
        <v>1</v>
      </c>
      <c r="D180" s="57">
        <v>0</v>
      </c>
      <c r="E180" s="57">
        <v>-1</v>
      </c>
      <c r="F180" s="127">
        <v>-1</v>
      </c>
    </row>
    <row r="181" spans="2:6" ht="15" customHeight="1" x14ac:dyDescent="0.2">
      <c r="B181" s="61" t="s">
        <v>88</v>
      </c>
      <c r="C181" s="57">
        <v>7</v>
      </c>
      <c r="D181" s="57">
        <v>13</v>
      </c>
      <c r="E181" s="57">
        <v>6</v>
      </c>
      <c r="F181" s="127">
        <v>0.85714285714285721</v>
      </c>
    </row>
    <row r="182" spans="2:6" ht="15" customHeight="1" x14ac:dyDescent="0.2">
      <c r="B182" s="61" t="s">
        <v>100</v>
      </c>
      <c r="C182" s="57">
        <v>25</v>
      </c>
      <c r="D182" s="57">
        <v>25</v>
      </c>
      <c r="E182" s="57">
        <v>0</v>
      </c>
      <c r="F182" s="127">
        <v>0</v>
      </c>
    </row>
    <row r="183" spans="2:6" ht="15" customHeight="1" x14ac:dyDescent="0.2">
      <c r="B183" s="61" t="s">
        <v>193</v>
      </c>
      <c r="C183" s="57">
        <v>37</v>
      </c>
      <c r="D183" s="57">
        <v>7</v>
      </c>
      <c r="E183" s="57">
        <v>-30</v>
      </c>
      <c r="F183" s="127">
        <v>-0.81081081081081074</v>
      </c>
    </row>
    <row r="184" spans="2:6" ht="15" customHeight="1" x14ac:dyDescent="0.2">
      <c r="B184" s="61" t="s">
        <v>109</v>
      </c>
      <c r="C184" s="57">
        <v>0</v>
      </c>
      <c r="D184" s="57">
        <v>0</v>
      </c>
      <c r="E184" s="57">
        <v>0</v>
      </c>
      <c r="F184" s="127"/>
    </row>
    <row r="185" spans="2:6" ht="15" customHeight="1" x14ac:dyDescent="0.2">
      <c r="B185" s="61" t="s">
        <v>110</v>
      </c>
      <c r="C185" s="57">
        <v>11</v>
      </c>
      <c r="D185" s="57">
        <v>8</v>
      </c>
      <c r="E185" s="57">
        <v>-3</v>
      </c>
      <c r="F185" s="127">
        <v>-0.27272727272727271</v>
      </c>
    </row>
    <row r="186" spans="2:6" s="23" customFormat="1" ht="15" customHeight="1" x14ac:dyDescent="0.2">
      <c r="B186" s="61" t="s">
        <v>248</v>
      </c>
      <c r="C186" s="57">
        <v>0</v>
      </c>
      <c r="D186" s="57">
        <v>0</v>
      </c>
      <c r="E186" s="57">
        <v>0</v>
      </c>
      <c r="F186" s="127"/>
    </row>
    <row r="187" spans="2:6" ht="15" customHeight="1" x14ac:dyDescent="0.2">
      <c r="B187" s="61" t="s">
        <v>187</v>
      </c>
      <c r="C187" s="57">
        <v>1</v>
      </c>
      <c r="D187" s="57">
        <v>1</v>
      </c>
      <c r="E187" s="57">
        <v>0</v>
      </c>
      <c r="F187" s="127">
        <v>0</v>
      </c>
    </row>
    <row r="188" spans="2:6" ht="12.75" customHeight="1" x14ac:dyDescent="0.2">
      <c r="B188" s="61" t="s">
        <v>116</v>
      </c>
      <c r="C188" s="57">
        <v>0</v>
      </c>
      <c r="D188" s="57">
        <v>1</v>
      </c>
      <c r="E188" s="57">
        <v>1</v>
      </c>
      <c r="F188" s="127"/>
    </row>
    <row r="189" spans="2:6" ht="12" x14ac:dyDescent="0.2">
      <c r="B189" s="61" t="s">
        <v>179</v>
      </c>
      <c r="C189" s="57">
        <v>0</v>
      </c>
      <c r="D189" s="57">
        <v>1</v>
      </c>
      <c r="E189" s="57">
        <v>1</v>
      </c>
      <c r="F189" s="127"/>
    </row>
    <row r="190" spans="2:6" ht="15" customHeight="1" x14ac:dyDescent="0.2">
      <c r="B190" s="61" t="s">
        <v>128</v>
      </c>
      <c r="C190" s="57">
        <v>0</v>
      </c>
      <c r="D190" s="57">
        <v>0</v>
      </c>
      <c r="E190" s="57">
        <v>0</v>
      </c>
      <c r="F190" s="127"/>
    </row>
    <row r="191" spans="2:6" ht="15" customHeight="1" x14ac:dyDescent="0.2">
      <c r="B191" s="61" t="s">
        <v>133</v>
      </c>
      <c r="C191" s="57">
        <v>1</v>
      </c>
      <c r="D191" s="57">
        <v>0</v>
      </c>
      <c r="E191" s="57">
        <v>-1</v>
      </c>
      <c r="F191" s="127">
        <v>-1</v>
      </c>
    </row>
    <row r="192" spans="2:6" ht="15" customHeight="1" x14ac:dyDescent="0.2">
      <c r="B192" s="61" t="s">
        <v>140</v>
      </c>
      <c r="C192" s="57">
        <v>10</v>
      </c>
      <c r="D192" s="57">
        <v>12</v>
      </c>
      <c r="E192" s="57">
        <v>2</v>
      </c>
      <c r="F192" s="127">
        <v>0.19999999999999996</v>
      </c>
    </row>
    <row r="193" spans="1:6" ht="12" x14ac:dyDescent="0.2">
      <c r="B193" s="61" t="s">
        <v>182</v>
      </c>
      <c r="C193" s="57">
        <v>6</v>
      </c>
      <c r="D193" s="57">
        <v>3</v>
      </c>
      <c r="E193" s="57">
        <v>-3</v>
      </c>
      <c r="F193" s="127">
        <v>-0.5</v>
      </c>
    </row>
    <row r="194" spans="1:6" ht="15" customHeight="1" x14ac:dyDescent="0.2">
      <c r="B194" s="61" t="s">
        <v>149</v>
      </c>
      <c r="C194" s="57">
        <v>6</v>
      </c>
      <c r="D194" s="57">
        <v>9</v>
      </c>
      <c r="E194" s="57">
        <v>3</v>
      </c>
      <c r="F194" s="127">
        <v>0.5</v>
      </c>
    </row>
    <row r="195" spans="1:6" ht="15" customHeight="1" x14ac:dyDescent="0.2">
      <c r="B195" s="61" t="s">
        <v>185</v>
      </c>
      <c r="C195" s="57">
        <v>2</v>
      </c>
      <c r="D195" s="57">
        <v>0</v>
      </c>
      <c r="E195" s="57">
        <v>-2</v>
      </c>
      <c r="F195" s="127">
        <v>-1</v>
      </c>
    </row>
    <row r="196" spans="1:6" ht="15" customHeight="1" x14ac:dyDescent="0.2">
      <c r="A196" s="11"/>
      <c r="B196" s="94" t="s">
        <v>211</v>
      </c>
      <c r="C196" s="100">
        <v>58</v>
      </c>
      <c r="D196" s="100">
        <v>94</v>
      </c>
      <c r="E196" s="95">
        <v>36</v>
      </c>
      <c r="F196" s="119">
        <v>0.6206896551724137</v>
      </c>
    </row>
    <row r="197" spans="1:6" ht="15" customHeight="1" x14ac:dyDescent="0.2">
      <c r="A197" s="11"/>
      <c r="B197" s="58" t="s">
        <v>171</v>
      </c>
      <c r="C197" s="57">
        <v>4</v>
      </c>
      <c r="D197" s="57">
        <v>2</v>
      </c>
      <c r="E197" s="57">
        <v>-2</v>
      </c>
      <c r="F197" s="127">
        <v>-0.5</v>
      </c>
    </row>
    <row r="198" spans="1:6" ht="15" customHeight="1" x14ac:dyDescent="0.2">
      <c r="A198" s="11"/>
      <c r="B198" s="60" t="s">
        <v>188</v>
      </c>
      <c r="C198" s="57">
        <v>1</v>
      </c>
      <c r="D198" s="57">
        <v>0</v>
      </c>
      <c r="E198" s="57">
        <v>-1</v>
      </c>
      <c r="F198" s="127">
        <v>-1</v>
      </c>
    </row>
    <row r="199" spans="1:6" ht="15" customHeight="1" x14ac:dyDescent="0.2">
      <c r="A199" s="11"/>
      <c r="B199" s="61" t="s">
        <v>175</v>
      </c>
      <c r="C199" s="57">
        <v>0</v>
      </c>
      <c r="D199" s="57">
        <v>1</v>
      </c>
      <c r="E199" s="57">
        <v>1</v>
      </c>
      <c r="F199" s="127"/>
    </row>
    <row r="200" spans="1:6" ht="15" customHeight="1" x14ac:dyDescent="0.2">
      <c r="A200" s="11"/>
      <c r="B200" s="61" t="s">
        <v>75</v>
      </c>
      <c r="C200" s="57">
        <v>2</v>
      </c>
      <c r="D200" s="57">
        <v>12</v>
      </c>
      <c r="E200" s="57">
        <v>10</v>
      </c>
      <c r="F200" s="127">
        <v>5</v>
      </c>
    </row>
    <row r="201" spans="1:6" ht="15" customHeight="1" x14ac:dyDescent="0.2">
      <c r="A201" s="11"/>
      <c r="B201" s="61" t="s">
        <v>76</v>
      </c>
      <c r="C201" s="57">
        <v>1</v>
      </c>
      <c r="D201" s="57">
        <v>1</v>
      </c>
      <c r="E201" s="57">
        <v>0</v>
      </c>
      <c r="F201" s="127">
        <v>0</v>
      </c>
    </row>
    <row r="202" spans="1:6" ht="15" customHeight="1" x14ac:dyDescent="0.2">
      <c r="A202" s="11"/>
      <c r="B202" s="61" t="s">
        <v>161</v>
      </c>
      <c r="C202" s="57">
        <v>0</v>
      </c>
      <c r="D202" s="57">
        <v>0</v>
      </c>
      <c r="E202" s="57">
        <v>0</v>
      </c>
      <c r="F202" s="127"/>
    </row>
    <row r="203" spans="1:6" ht="15" customHeight="1" x14ac:dyDescent="0.2">
      <c r="A203" s="11"/>
      <c r="B203" s="61" t="s">
        <v>96</v>
      </c>
      <c r="C203" s="57">
        <v>0</v>
      </c>
      <c r="D203" s="57">
        <v>0</v>
      </c>
      <c r="E203" s="57">
        <v>0</v>
      </c>
      <c r="F203" s="127"/>
    </row>
    <row r="204" spans="1:6" ht="15" customHeight="1" x14ac:dyDescent="0.2">
      <c r="A204" s="11"/>
      <c r="B204" s="61" t="s">
        <v>105</v>
      </c>
      <c r="C204" s="57">
        <v>1</v>
      </c>
      <c r="D204" s="57">
        <v>0</v>
      </c>
      <c r="E204" s="57">
        <v>-1</v>
      </c>
      <c r="F204" s="127">
        <v>-1</v>
      </c>
    </row>
    <row r="205" spans="1:6" ht="15" customHeight="1" x14ac:dyDescent="0.2">
      <c r="A205" s="11"/>
      <c r="B205" s="56" t="s">
        <v>108</v>
      </c>
      <c r="C205" s="57">
        <v>2</v>
      </c>
      <c r="D205" s="57">
        <v>3</v>
      </c>
      <c r="E205" s="57">
        <v>1</v>
      </c>
      <c r="F205" s="127">
        <v>0.5</v>
      </c>
    </row>
    <row r="206" spans="1:6" ht="15" customHeight="1" x14ac:dyDescent="0.2">
      <c r="A206" s="11"/>
      <c r="B206" s="61" t="s">
        <v>177</v>
      </c>
      <c r="C206" s="57">
        <v>2</v>
      </c>
      <c r="D206" s="57">
        <v>2</v>
      </c>
      <c r="E206" s="57">
        <v>0</v>
      </c>
      <c r="F206" s="127">
        <v>0</v>
      </c>
    </row>
    <row r="207" spans="1:6" ht="15" customHeight="1" x14ac:dyDescent="0.2">
      <c r="A207" s="11"/>
      <c r="B207" s="61" t="s">
        <v>163</v>
      </c>
      <c r="C207" s="57">
        <v>1</v>
      </c>
      <c r="D207" s="57">
        <v>2</v>
      </c>
      <c r="E207" s="57">
        <v>1</v>
      </c>
      <c r="F207" s="127">
        <v>1</v>
      </c>
    </row>
    <row r="208" spans="1:6" ht="15" customHeight="1" x14ac:dyDescent="0.2">
      <c r="A208" s="11"/>
      <c r="B208" s="61" t="s">
        <v>168</v>
      </c>
      <c r="C208" s="57">
        <v>1</v>
      </c>
      <c r="D208" s="57">
        <v>2</v>
      </c>
      <c r="E208" s="57">
        <v>1</v>
      </c>
      <c r="F208" s="127">
        <v>1</v>
      </c>
    </row>
    <row r="209" spans="1:6" ht="15" customHeight="1" x14ac:dyDescent="0.2">
      <c r="A209" s="11"/>
      <c r="B209" s="61" t="s">
        <v>119</v>
      </c>
      <c r="C209" s="57">
        <v>41</v>
      </c>
      <c r="D209" s="57">
        <v>65</v>
      </c>
      <c r="E209" s="57">
        <v>24</v>
      </c>
      <c r="F209" s="127">
        <v>0.58536585365853666</v>
      </c>
    </row>
    <row r="210" spans="1:6" ht="15" customHeight="1" x14ac:dyDescent="0.2">
      <c r="A210" s="11"/>
      <c r="B210" s="61" t="s">
        <v>134</v>
      </c>
      <c r="C210" s="57">
        <v>2</v>
      </c>
      <c r="D210" s="57">
        <v>3</v>
      </c>
      <c r="E210" s="57">
        <v>1</v>
      </c>
      <c r="F210" s="127">
        <v>0.5</v>
      </c>
    </row>
    <row r="211" spans="1:6" ht="15" customHeight="1" x14ac:dyDescent="0.2">
      <c r="A211" s="11"/>
      <c r="B211" s="61" t="s">
        <v>137</v>
      </c>
      <c r="C211" s="57">
        <v>0</v>
      </c>
      <c r="D211" s="57">
        <v>0</v>
      </c>
      <c r="E211" s="57">
        <v>0</v>
      </c>
      <c r="F211" s="127"/>
    </row>
    <row r="212" spans="1:6" ht="15" customHeight="1" x14ac:dyDescent="0.2">
      <c r="B212" s="61" t="s">
        <v>197</v>
      </c>
      <c r="C212" s="57">
        <v>0</v>
      </c>
      <c r="D212" s="57">
        <v>1</v>
      </c>
      <c r="E212" s="57">
        <v>1</v>
      </c>
      <c r="F212" s="127"/>
    </row>
    <row r="213" spans="1:6" ht="13.5" customHeight="1" x14ac:dyDescent="0.2">
      <c r="B213" s="94" t="s">
        <v>130</v>
      </c>
      <c r="C213" s="100">
        <v>193</v>
      </c>
      <c r="D213" s="100">
        <v>182</v>
      </c>
      <c r="E213" s="95">
        <v>-11</v>
      </c>
      <c r="F213" s="119">
        <v>-5.6994818652849721E-2</v>
      </c>
    </row>
    <row r="214" spans="1:6" ht="15" customHeight="1" x14ac:dyDescent="0.2">
      <c r="A214" s="11"/>
      <c r="B214" s="61" t="s">
        <v>172</v>
      </c>
      <c r="C214" s="57">
        <v>3</v>
      </c>
      <c r="D214" s="57">
        <v>2</v>
      </c>
      <c r="E214" s="57">
        <v>-1</v>
      </c>
      <c r="F214" s="127">
        <v>-0.33333333333333337</v>
      </c>
    </row>
    <row r="215" spans="1:6" ht="15" customHeight="1" x14ac:dyDescent="0.2">
      <c r="A215" s="11"/>
      <c r="B215" s="60" t="s">
        <v>199</v>
      </c>
      <c r="C215" s="57">
        <v>0</v>
      </c>
      <c r="D215" s="57">
        <v>1</v>
      </c>
      <c r="E215" s="57">
        <v>1</v>
      </c>
      <c r="F215" s="127"/>
    </row>
    <row r="216" spans="1:6" ht="15" customHeight="1" x14ac:dyDescent="0.2">
      <c r="A216" s="11"/>
      <c r="B216" s="61" t="s">
        <v>164</v>
      </c>
      <c r="C216" s="57">
        <v>1</v>
      </c>
      <c r="D216" s="57">
        <v>1</v>
      </c>
      <c r="E216" s="57">
        <v>0</v>
      </c>
      <c r="F216" s="127">
        <v>0</v>
      </c>
    </row>
    <row r="217" spans="1:6" ht="15" customHeight="1" x14ac:dyDescent="0.2">
      <c r="B217" s="61" t="s">
        <v>130</v>
      </c>
      <c r="C217" s="57">
        <v>189</v>
      </c>
      <c r="D217" s="57">
        <v>178</v>
      </c>
      <c r="E217" s="57">
        <v>-11</v>
      </c>
      <c r="F217" s="127">
        <v>-5.8201058201058253E-2</v>
      </c>
    </row>
    <row r="218" spans="1:6" ht="12" x14ac:dyDescent="0.2">
      <c r="B218" s="60" t="s">
        <v>189</v>
      </c>
      <c r="C218" s="57">
        <v>0</v>
      </c>
      <c r="D218" s="57">
        <v>0</v>
      </c>
      <c r="E218" s="57">
        <v>0</v>
      </c>
      <c r="F218" s="127"/>
    </row>
    <row r="219" spans="1:6" ht="15" customHeight="1" x14ac:dyDescent="0.2">
      <c r="B219" s="94" t="s">
        <v>212</v>
      </c>
      <c r="C219" s="100">
        <v>157</v>
      </c>
      <c r="D219" s="100">
        <v>98</v>
      </c>
      <c r="E219" s="95">
        <v>-59</v>
      </c>
      <c r="F219" s="119">
        <v>-0.37579617834394907</v>
      </c>
    </row>
    <row r="220" spans="1:6" ht="15" customHeight="1" x14ac:dyDescent="0.2">
      <c r="B220" s="56" t="s">
        <v>65</v>
      </c>
      <c r="C220" s="57">
        <v>17</v>
      </c>
      <c r="D220" s="57">
        <v>10</v>
      </c>
      <c r="E220" s="57">
        <v>-7</v>
      </c>
      <c r="F220" s="127">
        <v>-0.41176470588235292</v>
      </c>
    </row>
    <row r="221" spans="1:6" ht="15" customHeight="1" x14ac:dyDescent="0.2">
      <c r="B221" s="56" t="s">
        <v>112</v>
      </c>
      <c r="C221" s="57">
        <v>67</v>
      </c>
      <c r="D221" s="57">
        <v>37</v>
      </c>
      <c r="E221" s="57">
        <v>-30</v>
      </c>
      <c r="F221" s="127">
        <v>-0.44776119402985071</v>
      </c>
    </row>
    <row r="222" spans="1:6" ht="15" customHeight="1" x14ac:dyDescent="0.2">
      <c r="B222" s="56" t="s">
        <v>141</v>
      </c>
      <c r="C222" s="57">
        <v>43</v>
      </c>
      <c r="D222" s="57">
        <v>26</v>
      </c>
      <c r="E222" s="57">
        <v>-17</v>
      </c>
      <c r="F222" s="127">
        <v>-0.39534883720930236</v>
      </c>
    </row>
    <row r="223" spans="1:6" ht="12" x14ac:dyDescent="0.2">
      <c r="B223" s="56" t="s">
        <v>148</v>
      </c>
      <c r="C223" s="57">
        <v>30</v>
      </c>
      <c r="D223" s="57">
        <v>25</v>
      </c>
      <c r="E223" s="57">
        <v>-5</v>
      </c>
      <c r="F223" s="127">
        <v>-0.16666666666666663</v>
      </c>
    </row>
    <row r="224" spans="1:6" x14ac:dyDescent="0.2">
      <c r="B224" s="94" t="s">
        <v>213</v>
      </c>
      <c r="C224" s="100">
        <v>12</v>
      </c>
      <c r="D224" s="100">
        <v>7</v>
      </c>
      <c r="E224" s="95">
        <v>-5</v>
      </c>
      <c r="F224" s="119">
        <v>-0.41666666666666663</v>
      </c>
    </row>
    <row r="225" spans="1:6" ht="12" x14ac:dyDescent="0.2">
      <c r="B225" s="61" t="s">
        <v>158</v>
      </c>
      <c r="C225" s="57">
        <v>0</v>
      </c>
      <c r="D225" s="57">
        <v>1</v>
      </c>
      <c r="E225" s="57">
        <v>1</v>
      </c>
      <c r="F225" s="127"/>
    </row>
    <row r="226" spans="1:6" ht="13.5" customHeight="1" x14ac:dyDescent="0.2">
      <c r="B226" s="61" t="s">
        <v>174</v>
      </c>
      <c r="C226" s="57">
        <v>0</v>
      </c>
      <c r="D226" s="57">
        <v>0</v>
      </c>
      <c r="E226" s="57">
        <v>0</v>
      </c>
      <c r="F226" s="127"/>
    </row>
    <row r="227" spans="1:6" ht="15.75" customHeight="1" x14ac:dyDescent="0.2">
      <c r="B227" s="61" t="s">
        <v>97</v>
      </c>
      <c r="C227" s="57">
        <v>11</v>
      </c>
      <c r="D227" s="57">
        <v>4</v>
      </c>
      <c r="E227" s="57">
        <v>-7</v>
      </c>
      <c r="F227" s="127">
        <v>-0.63636363636363635</v>
      </c>
    </row>
    <row r="228" spans="1:6" ht="15" customHeight="1" x14ac:dyDescent="0.2">
      <c r="B228" s="61" t="s">
        <v>102</v>
      </c>
      <c r="C228" s="57">
        <v>1</v>
      </c>
      <c r="D228" s="57">
        <v>2</v>
      </c>
      <c r="E228" s="57">
        <v>1</v>
      </c>
      <c r="F228" s="127">
        <v>1</v>
      </c>
    </row>
    <row r="229" spans="1:6" ht="15.75" customHeight="1" x14ac:dyDescent="0.2">
      <c r="B229" s="61" t="s">
        <v>196</v>
      </c>
      <c r="C229" s="57">
        <v>0</v>
      </c>
      <c r="D229" s="57">
        <v>0</v>
      </c>
      <c r="E229" s="57">
        <v>0</v>
      </c>
      <c r="F229" s="127"/>
    </row>
    <row r="230" spans="1:6" s="23" customFormat="1" ht="15.75" customHeight="1" x14ac:dyDescent="0.2">
      <c r="B230" s="61" t="s">
        <v>198</v>
      </c>
      <c r="C230" s="57">
        <v>0</v>
      </c>
      <c r="D230" s="57">
        <v>0</v>
      </c>
      <c r="E230" s="57">
        <v>0</v>
      </c>
      <c r="F230" s="127"/>
    </row>
    <row r="231" spans="1:6" s="9" customFormat="1" ht="12" x14ac:dyDescent="0.2">
      <c r="B231" s="56" t="s">
        <v>247</v>
      </c>
      <c r="C231" s="57">
        <v>0</v>
      </c>
      <c r="D231" s="57">
        <v>0</v>
      </c>
      <c r="E231" s="57">
        <v>0</v>
      </c>
      <c r="F231" s="127"/>
    </row>
    <row r="232" spans="1:6" x14ac:dyDescent="0.2">
      <c r="B232" s="98" t="s">
        <v>142</v>
      </c>
      <c r="C232" s="96">
        <v>35822</v>
      </c>
      <c r="D232" s="96">
        <v>40409</v>
      </c>
      <c r="E232" s="96">
        <v>4587</v>
      </c>
      <c r="F232" s="103">
        <v>0.12804980179777781</v>
      </c>
    </row>
    <row r="233" spans="1:6" ht="12" x14ac:dyDescent="0.2">
      <c r="B233" s="56" t="s">
        <v>281</v>
      </c>
      <c r="C233" s="57">
        <v>16</v>
      </c>
      <c r="D233" s="57">
        <v>16</v>
      </c>
      <c r="E233" s="57">
        <v>0</v>
      </c>
      <c r="F233" s="127">
        <v>0</v>
      </c>
    </row>
    <row r="234" spans="1:6" s="23" customFormat="1" ht="12" x14ac:dyDescent="0.2">
      <c r="B234" s="123" t="s">
        <v>289</v>
      </c>
      <c r="C234" s="57">
        <v>35411</v>
      </c>
      <c r="D234" s="57">
        <v>39753</v>
      </c>
      <c r="E234" s="57">
        <v>4342</v>
      </c>
      <c r="F234" s="127">
        <v>0.1226172658213549</v>
      </c>
    </row>
    <row r="235" spans="1:6" ht="15" customHeight="1" x14ac:dyDescent="0.2">
      <c r="B235" s="56" t="s">
        <v>142</v>
      </c>
      <c r="C235" s="57">
        <v>395</v>
      </c>
      <c r="D235" s="57">
        <v>640</v>
      </c>
      <c r="E235" s="57">
        <v>245</v>
      </c>
      <c r="F235" s="127">
        <v>0.620253164556962</v>
      </c>
    </row>
    <row r="236" spans="1:6" ht="15" customHeight="1" x14ac:dyDescent="0.2">
      <c r="F236" s="120"/>
    </row>
    <row r="237" spans="1:6" s="23" customFormat="1" ht="15" customHeight="1" x14ac:dyDescent="0.2">
      <c r="F237" s="120"/>
    </row>
    <row r="239" spans="1:6" s="23" customFormat="1" ht="15" customHeight="1" x14ac:dyDescent="0.2">
      <c r="B239" s="128" t="s">
        <v>216</v>
      </c>
      <c r="C239" s="129"/>
      <c r="D239" s="129"/>
      <c r="E239" s="129"/>
      <c r="F239" s="129"/>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22"/>
    </row>
    <row r="251" spans="1:6" ht="15" customHeight="1" x14ac:dyDescent="0.2">
      <c r="F251" s="122"/>
    </row>
    <row r="252" spans="1:6" ht="15" customHeight="1" x14ac:dyDescent="0.2">
      <c r="F252" s="122"/>
    </row>
    <row r="253" spans="1:6" ht="15" customHeight="1" x14ac:dyDescent="0.2">
      <c r="F253" s="122"/>
    </row>
    <row r="254" spans="1:6" ht="15" customHeight="1" x14ac:dyDescent="0.2">
      <c r="F254" s="122"/>
    </row>
    <row r="255" spans="1:6" ht="15" customHeight="1" x14ac:dyDescent="0.2">
      <c r="F255" s="122"/>
    </row>
    <row r="256" spans="1:6" ht="15" customHeight="1" x14ac:dyDescent="0.2">
      <c r="F256" s="122"/>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31" t="s">
        <v>275</v>
      </c>
      <c r="C2" s="131"/>
      <c r="D2" s="131"/>
      <c r="E2" s="131"/>
      <c r="F2" s="131"/>
      <c r="G2" s="131"/>
    </row>
    <row r="3" spans="1:9" ht="15" customHeight="1" thickBot="1" x14ac:dyDescent="0.25">
      <c r="B3" s="7"/>
      <c r="C3" s="7"/>
      <c r="D3" s="7"/>
      <c r="E3" s="7"/>
      <c r="F3" s="7"/>
      <c r="G3" s="7"/>
    </row>
    <row r="4" spans="1:9" ht="38.25" customHeight="1" thickBot="1" x14ac:dyDescent="0.25">
      <c r="A4" s="7"/>
      <c r="B4" s="71"/>
      <c r="C4" s="72" t="s">
        <v>0</v>
      </c>
      <c r="D4" s="73" t="s">
        <v>287</v>
      </c>
      <c r="E4" s="73" t="s">
        <v>288</v>
      </c>
      <c r="F4" s="74" t="s">
        <v>214</v>
      </c>
      <c r="G4" s="75" t="s">
        <v>215</v>
      </c>
    </row>
    <row r="5" spans="1:9" ht="15" customHeight="1" x14ac:dyDescent="0.2">
      <c r="A5"/>
      <c r="B5" s="55">
        <v>1</v>
      </c>
      <c r="C5" s="123" t="s">
        <v>18</v>
      </c>
      <c r="D5" s="20">
        <v>112386</v>
      </c>
      <c r="E5" s="20">
        <v>172217</v>
      </c>
      <c r="F5" s="20">
        <f t="shared" ref="F5:F19" si="0">E5-D5</f>
        <v>59831</v>
      </c>
      <c r="G5" s="68">
        <f t="shared" ref="G5:G19" si="1">F5/D5</f>
        <v>0.5323705799654761</v>
      </c>
      <c r="H5" s="30"/>
      <c r="I5" s="50"/>
    </row>
    <row r="6" spans="1:9" ht="15" customHeight="1" x14ac:dyDescent="0.2">
      <c r="A6"/>
      <c r="B6" s="16">
        <v>2</v>
      </c>
      <c r="C6" s="123" t="s">
        <v>6</v>
      </c>
      <c r="D6" s="20">
        <v>102845</v>
      </c>
      <c r="E6" s="20">
        <v>105962</v>
      </c>
      <c r="F6" s="20">
        <f t="shared" si="0"/>
        <v>3117</v>
      </c>
      <c r="G6" s="68">
        <f t="shared" si="1"/>
        <v>3.0307744664300647E-2</v>
      </c>
      <c r="I6" s="31"/>
    </row>
    <row r="7" spans="1:9" ht="15" customHeight="1" x14ac:dyDescent="0.2">
      <c r="A7"/>
      <c r="B7" s="16">
        <v>3</v>
      </c>
      <c r="C7" s="123" t="s">
        <v>5</v>
      </c>
      <c r="D7" s="20">
        <v>85394</v>
      </c>
      <c r="E7" s="20">
        <v>98572</v>
      </c>
      <c r="F7" s="20">
        <f t="shared" si="0"/>
        <v>13178</v>
      </c>
      <c r="G7" s="68">
        <f t="shared" si="1"/>
        <v>0.15431997564231678</v>
      </c>
    </row>
    <row r="8" spans="1:9" ht="12.75" x14ac:dyDescent="0.2">
      <c r="A8"/>
      <c r="B8" s="16">
        <v>4</v>
      </c>
      <c r="C8" s="123" t="s">
        <v>57</v>
      </c>
      <c r="D8" s="20">
        <v>83257</v>
      </c>
      <c r="E8" s="20">
        <v>71563</v>
      </c>
      <c r="F8" s="20">
        <f t="shared" si="0"/>
        <v>-11694</v>
      </c>
      <c r="G8" s="69">
        <f t="shared" si="1"/>
        <v>-0.14045665829900189</v>
      </c>
      <c r="H8" s="30"/>
    </row>
    <row r="9" spans="1:9" ht="15" customHeight="1" x14ac:dyDescent="0.2">
      <c r="A9"/>
      <c r="B9" s="16">
        <v>5</v>
      </c>
      <c r="C9" s="123" t="s">
        <v>251</v>
      </c>
      <c r="D9" s="20">
        <v>35411</v>
      </c>
      <c r="E9" s="20">
        <v>39753</v>
      </c>
      <c r="F9" s="20">
        <f t="shared" si="0"/>
        <v>4342</v>
      </c>
      <c r="G9" s="69">
        <f t="shared" si="1"/>
        <v>0.12261726582135495</v>
      </c>
    </row>
    <row r="10" spans="1:9" ht="15" customHeight="1" x14ac:dyDescent="0.2">
      <c r="A10"/>
      <c r="B10" s="16">
        <v>6</v>
      </c>
      <c r="C10" s="123" t="s">
        <v>56</v>
      </c>
      <c r="D10" s="20">
        <v>15635</v>
      </c>
      <c r="E10" s="20">
        <v>17084</v>
      </c>
      <c r="F10" s="20">
        <f t="shared" si="0"/>
        <v>1449</v>
      </c>
      <c r="G10" s="69">
        <f t="shared" si="1"/>
        <v>9.2676686920370968E-2</v>
      </c>
    </row>
    <row r="11" spans="1:9" ht="12.75" x14ac:dyDescent="0.2">
      <c r="A11"/>
      <c r="B11" s="16">
        <v>7</v>
      </c>
      <c r="C11" s="123" t="s">
        <v>22</v>
      </c>
      <c r="D11" s="20">
        <v>14329</v>
      </c>
      <c r="E11" s="20">
        <v>16864</v>
      </c>
      <c r="F11" s="20">
        <f t="shared" si="0"/>
        <v>2535</v>
      </c>
      <c r="G11" s="69">
        <f t="shared" si="1"/>
        <v>0.17691395072929025</v>
      </c>
    </row>
    <row r="12" spans="1:9" ht="15" customHeight="1" x14ac:dyDescent="0.2">
      <c r="A12"/>
      <c r="B12" s="16">
        <v>8</v>
      </c>
      <c r="C12" s="123" t="s">
        <v>16</v>
      </c>
      <c r="D12" s="20">
        <v>7146</v>
      </c>
      <c r="E12" s="20">
        <v>9092</v>
      </c>
      <c r="F12" s="20">
        <f t="shared" si="0"/>
        <v>1946</v>
      </c>
      <c r="G12" s="69">
        <f t="shared" si="1"/>
        <v>0.27232017912118667</v>
      </c>
    </row>
    <row r="13" spans="1:9" ht="12.75" x14ac:dyDescent="0.2">
      <c r="A13"/>
      <c r="B13" s="16">
        <v>9</v>
      </c>
      <c r="C13" s="123" t="s">
        <v>49</v>
      </c>
      <c r="D13" s="20">
        <v>6810</v>
      </c>
      <c r="E13" s="20">
        <v>8605</v>
      </c>
      <c r="F13" s="20">
        <f t="shared" si="0"/>
        <v>1795</v>
      </c>
      <c r="G13" s="69">
        <f t="shared" si="1"/>
        <v>0.26358296622613803</v>
      </c>
    </row>
    <row r="14" spans="1:9" ht="15" customHeight="1" x14ac:dyDescent="0.2">
      <c r="A14"/>
      <c r="B14" s="16">
        <v>10</v>
      </c>
      <c r="C14" s="123" t="s">
        <v>12</v>
      </c>
      <c r="D14" s="20">
        <v>3982</v>
      </c>
      <c r="E14" s="20">
        <v>7352</v>
      </c>
      <c r="F14" s="20">
        <f t="shared" si="0"/>
        <v>3370</v>
      </c>
      <c r="G14" s="68">
        <f t="shared" si="1"/>
        <v>0.84630838774485184</v>
      </c>
    </row>
    <row r="15" spans="1:9" ht="12.75" x14ac:dyDescent="0.2">
      <c r="A15"/>
      <c r="B15" s="16">
        <v>11</v>
      </c>
      <c r="C15" s="123" t="s">
        <v>95</v>
      </c>
      <c r="D15" s="20">
        <v>20421</v>
      </c>
      <c r="E15" s="20">
        <v>7158</v>
      </c>
      <c r="F15" s="20">
        <f t="shared" si="0"/>
        <v>-13263</v>
      </c>
      <c r="G15" s="68">
        <f t="shared" si="1"/>
        <v>-0.64947847803731451</v>
      </c>
    </row>
    <row r="16" spans="1:9" ht="12.75" x14ac:dyDescent="0.2">
      <c r="A16"/>
      <c r="B16" s="16">
        <v>12</v>
      </c>
      <c r="C16" s="123" t="s">
        <v>290</v>
      </c>
      <c r="D16" s="20">
        <v>3153</v>
      </c>
      <c r="E16" s="20">
        <v>4223</v>
      </c>
      <c r="F16" s="20">
        <f t="shared" si="0"/>
        <v>1070</v>
      </c>
      <c r="G16" s="68">
        <f t="shared" si="1"/>
        <v>0.33935934031081511</v>
      </c>
    </row>
    <row r="17" spans="1:7" ht="15" customHeight="1" x14ac:dyDescent="0.2">
      <c r="A17"/>
      <c r="B17" s="16">
        <v>13</v>
      </c>
      <c r="C17" s="123" t="s">
        <v>31</v>
      </c>
      <c r="D17" s="20">
        <v>2845</v>
      </c>
      <c r="E17" s="20">
        <v>4217</v>
      </c>
      <c r="F17" s="20">
        <f t="shared" si="0"/>
        <v>1372</v>
      </c>
      <c r="G17" s="68">
        <f t="shared" si="1"/>
        <v>0.48224956063268892</v>
      </c>
    </row>
    <row r="18" spans="1:7" ht="15" customHeight="1" x14ac:dyDescent="0.2">
      <c r="A18"/>
      <c r="B18" s="16">
        <v>14</v>
      </c>
      <c r="C18" s="123" t="s">
        <v>155</v>
      </c>
      <c r="D18" s="20">
        <v>2681</v>
      </c>
      <c r="E18" s="20">
        <v>4193</v>
      </c>
      <c r="F18" s="20">
        <f t="shared" si="0"/>
        <v>1512</v>
      </c>
      <c r="G18" s="68">
        <f t="shared" si="1"/>
        <v>0.56396866840731075</v>
      </c>
    </row>
    <row r="19" spans="1:7" ht="15" customHeight="1" thickBot="1" x14ac:dyDescent="0.25">
      <c r="A19"/>
      <c r="B19" s="17">
        <v>15</v>
      </c>
      <c r="C19" s="124" t="s">
        <v>7</v>
      </c>
      <c r="D19" s="22">
        <v>2811</v>
      </c>
      <c r="E19" s="22">
        <v>4099</v>
      </c>
      <c r="F19" s="22">
        <f t="shared" si="0"/>
        <v>1288</v>
      </c>
      <c r="G19" s="70">
        <f t="shared" si="1"/>
        <v>0.45819992885094274</v>
      </c>
    </row>
    <row r="20" spans="1:7" ht="15" customHeight="1" x14ac:dyDescent="0.2">
      <c r="A20"/>
      <c r="B20" s="67"/>
    </row>
    <row r="21" spans="1:7" ht="15" customHeight="1" x14ac:dyDescent="0.2">
      <c r="A21"/>
      <c r="B21" s="67"/>
    </row>
    <row r="23" spans="1:7" ht="15" customHeight="1" x14ac:dyDescent="0.2">
      <c r="B23" s="8" t="s">
        <v>216</v>
      </c>
    </row>
    <row r="24" spans="1:7" ht="15" customHeight="1" x14ac:dyDescent="0.2">
      <c r="B24" s="130"/>
      <c r="C24" s="130"/>
      <c r="D24" s="130"/>
      <c r="E24" s="130"/>
      <c r="F24" s="130"/>
      <c r="G24" s="130"/>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31" t="s">
        <v>277</v>
      </c>
      <c r="C2" s="131"/>
      <c r="D2" s="131"/>
      <c r="E2" s="131"/>
      <c r="F2" s="131"/>
      <c r="G2" s="131"/>
    </row>
    <row r="3" spans="2:8" ht="13.5" thickBot="1" x14ac:dyDescent="0.25"/>
    <row r="4" spans="2:8" ht="36.75" customHeight="1" x14ac:dyDescent="0.2">
      <c r="B4" s="76" t="s">
        <v>232</v>
      </c>
      <c r="C4" s="78" t="s">
        <v>287</v>
      </c>
      <c r="D4" s="78" t="s">
        <v>288</v>
      </c>
      <c r="E4" s="78" t="s">
        <v>214</v>
      </c>
      <c r="F4" s="74" t="s">
        <v>215</v>
      </c>
      <c r="G4" s="75" t="s">
        <v>231</v>
      </c>
    </row>
    <row r="5" spans="2:8" ht="24" customHeight="1" x14ac:dyDescent="0.2">
      <c r="B5" s="79" t="s">
        <v>274</v>
      </c>
      <c r="C5" s="126">
        <v>633086</v>
      </c>
      <c r="D5" s="126">
        <v>723160</v>
      </c>
      <c r="E5" s="80">
        <f>D5-C5</f>
        <v>90074</v>
      </c>
      <c r="F5" s="81">
        <f>D5/C5-1</f>
        <v>0.14227766843683165</v>
      </c>
      <c r="G5" s="82">
        <f>D5/D5</f>
        <v>1</v>
      </c>
    </row>
    <row r="6" spans="2:8" ht="24" x14ac:dyDescent="0.2">
      <c r="B6" s="79" t="s">
        <v>275</v>
      </c>
      <c r="C6" s="126">
        <v>541752</v>
      </c>
      <c r="D6" s="126">
        <v>618709</v>
      </c>
      <c r="E6" s="80">
        <f t="shared" ref="E6:E9" si="0">D6-C6</f>
        <v>76957</v>
      </c>
      <c r="F6" s="81">
        <f>D6/C6-1</f>
        <v>0.14205208287186766</v>
      </c>
      <c r="G6" s="82">
        <f>D6/D5</f>
        <v>0.85556308424138505</v>
      </c>
      <c r="H6" s="107"/>
    </row>
    <row r="7" spans="2:8" x14ac:dyDescent="0.2">
      <c r="B7" s="46" t="s">
        <v>252</v>
      </c>
      <c r="C7" s="18">
        <v>359744</v>
      </c>
      <c r="D7" s="18">
        <v>424514</v>
      </c>
      <c r="E7" s="19">
        <f t="shared" si="0"/>
        <v>64770</v>
      </c>
      <c r="F7" s="49">
        <f t="shared" ref="F7:F9" si="1">D7/C7-1</f>
        <v>0.18004469845223281</v>
      </c>
      <c r="G7" s="48">
        <f>D7/D6</f>
        <v>0.68612869701265056</v>
      </c>
    </row>
    <row r="8" spans="2:8" x14ac:dyDescent="0.2">
      <c r="B8" s="46" t="s">
        <v>233</v>
      </c>
      <c r="C8" s="18">
        <v>182008</v>
      </c>
      <c r="D8" s="18">
        <v>194195</v>
      </c>
      <c r="E8" s="19">
        <f t="shared" si="0"/>
        <v>12187</v>
      </c>
      <c r="F8" s="49">
        <f t="shared" si="1"/>
        <v>6.6958595226583428E-2</v>
      </c>
      <c r="G8" s="48">
        <f>D8/D6</f>
        <v>0.31387130298734944</v>
      </c>
    </row>
    <row r="9" spans="2:8" ht="15.75" customHeight="1" thickBot="1" x14ac:dyDescent="0.25">
      <c r="B9" s="83" t="s">
        <v>253</v>
      </c>
      <c r="C9" s="84">
        <f>C5-C6</f>
        <v>91334</v>
      </c>
      <c r="D9" s="84">
        <f>D5-D6</f>
        <v>104451</v>
      </c>
      <c r="E9" s="84">
        <f t="shared" si="0"/>
        <v>13117</v>
      </c>
      <c r="F9" s="85">
        <f t="shared" si="1"/>
        <v>0.14361574003109467</v>
      </c>
      <c r="G9" s="86">
        <f>D9/D5</f>
        <v>0.14443691575861498</v>
      </c>
    </row>
    <row r="10" spans="2:8" x14ac:dyDescent="0.2">
      <c r="F10" s="66"/>
      <c r="G10" s="66"/>
    </row>
    <row r="11" spans="2:8" x14ac:dyDescent="0.2">
      <c r="F11" s="66"/>
      <c r="G11" s="66"/>
    </row>
    <row r="12" spans="2:8" ht="12" customHeight="1" x14ac:dyDescent="0.2"/>
    <row r="13" spans="2:8" x14ac:dyDescent="0.2">
      <c r="B13" s="8" t="s">
        <v>216</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31" t="s">
        <v>275</v>
      </c>
      <c r="C2" s="131"/>
      <c r="D2" s="131"/>
      <c r="E2" s="131"/>
      <c r="F2" s="131"/>
      <c r="G2" s="131"/>
    </row>
    <row r="3" spans="1:7" ht="15" customHeight="1" thickBot="1" x14ac:dyDescent="0.25">
      <c r="B3" s="2"/>
      <c r="C3" s="2"/>
      <c r="D3" s="2"/>
      <c r="E3" s="2"/>
      <c r="F3" s="2"/>
    </row>
    <row r="4" spans="1:7" ht="34.5" customHeight="1" x14ac:dyDescent="0.2">
      <c r="A4" s="2"/>
      <c r="B4" s="76" t="s">
        <v>217</v>
      </c>
      <c r="C4" s="78" t="s">
        <v>287</v>
      </c>
      <c r="D4" s="78" t="s">
        <v>288</v>
      </c>
      <c r="E4" s="78" t="s">
        <v>1</v>
      </c>
      <c r="F4" s="74" t="s">
        <v>215</v>
      </c>
      <c r="G4" s="75" t="s">
        <v>230</v>
      </c>
    </row>
    <row r="5" spans="1:7" ht="19.5" customHeight="1" x14ac:dyDescent="0.2">
      <c r="A5" s="2"/>
      <c r="B5" s="87" t="s">
        <v>227</v>
      </c>
      <c r="C5" s="88">
        <f>'2019 მაისი'!C4</f>
        <v>541752</v>
      </c>
      <c r="D5" s="88">
        <f>'2019 მაისი'!D4</f>
        <v>618709</v>
      </c>
      <c r="E5" s="88">
        <f>D5-C5</f>
        <v>76957</v>
      </c>
      <c r="F5" s="89">
        <f>E5/C5</f>
        <v>0.14205208287186757</v>
      </c>
      <c r="G5" s="90">
        <f>D5/'2019 მაისი'!D4</f>
        <v>1</v>
      </c>
    </row>
    <row r="6" spans="1:7" ht="15" customHeight="1" x14ac:dyDescent="0.2">
      <c r="A6" s="2"/>
      <c r="B6" s="51" t="s">
        <v>3</v>
      </c>
      <c r="C6" s="28">
        <f>'2019 მაისი'!C6</f>
        <v>463926</v>
      </c>
      <c r="D6" s="28">
        <f>'2019 მაისი'!D6</f>
        <v>546793</v>
      </c>
      <c r="E6" s="14">
        <f t="shared" ref="E6:E10" si="0">D6-C6</f>
        <v>82867</v>
      </c>
      <c r="F6" s="41">
        <f t="shared" ref="F6:F9" si="1">E6/C6</f>
        <v>0.17862115940904369</v>
      </c>
      <c r="G6" s="32">
        <f>D6/'2019 მაისი'!D4</f>
        <v>0.88376441913726811</v>
      </c>
    </row>
    <row r="7" spans="1:7" ht="15" customHeight="1" x14ac:dyDescent="0.2">
      <c r="A7" s="2"/>
      <c r="B7" s="51" t="s">
        <v>58</v>
      </c>
      <c r="C7" s="28">
        <f>'2019 მაისი'!C66</f>
        <v>4422</v>
      </c>
      <c r="D7" s="28">
        <f>'2019 მაისი'!D66</f>
        <v>5894</v>
      </c>
      <c r="E7" s="14">
        <f t="shared" si="0"/>
        <v>1472</v>
      </c>
      <c r="F7" s="41">
        <f t="shared" si="1"/>
        <v>0.33288104929895973</v>
      </c>
      <c r="G7" s="32">
        <f>D7/'2019 მაისი'!D4</f>
        <v>9.5262878025048937E-3</v>
      </c>
    </row>
    <row r="8" spans="1:7" ht="24" x14ac:dyDescent="0.2">
      <c r="A8" s="2"/>
      <c r="B8" s="52" t="s">
        <v>203</v>
      </c>
      <c r="C8" s="28">
        <f>'2019 მაისი'!C114</f>
        <v>32269</v>
      </c>
      <c r="D8" s="28">
        <f>'2019 მაისი'!D114</f>
        <v>22226</v>
      </c>
      <c r="E8" s="14">
        <f t="shared" si="0"/>
        <v>-10043</v>
      </c>
      <c r="F8" s="41">
        <f t="shared" si="1"/>
        <v>-0.31122749387957482</v>
      </c>
      <c r="G8" s="32">
        <f>D8/'2019 მაისი'!D4</f>
        <v>3.5923188445618218E-2</v>
      </c>
    </row>
    <row r="9" spans="1:7" ht="15" customHeight="1" x14ac:dyDescent="0.2">
      <c r="A9" s="2"/>
      <c r="B9" s="51" t="s">
        <v>209</v>
      </c>
      <c r="C9" s="28">
        <f>'2019 მაისი'!C175</f>
        <v>539</v>
      </c>
      <c r="D9" s="28">
        <f>'2019 მაისი'!D175</f>
        <v>474</v>
      </c>
      <c r="E9" s="14">
        <f t="shared" si="0"/>
        <v>-65</v>
      </c>
      <c r="F9" s="41">
        <f t="shared" si="1"/>
        <v>-0.12059369202226346</v>
      </c>
      <c r="G9" s="32">
        <f>D9/'2019 მაისი'!D4</f>
        <v>7.6611137061203247E-4</v>
      </c>
    </row>
    <row r="10" spans="1:7" ht="15" customHeight="1" thickBot="1" x14ac:dyDescent="0.25">
      <c r="A10" s="2"/>
      <c r="B10" s="53" t="s">
        <v>208</v>
      </c>
      <c r="C10" s="29">
        <f>'2019 მაისი'!C160</f>
        <v>4774</v>
      </c>
      <c r="D10" s="29">
        <f>'2019 მაისი'!D160</f>
        <v>2913</v>
      </c>
      <c r="E10" s="15">
        <f t="shared" si="0"/>
        <v>-1861</v>
      </c>
      <c r="F10" s="42">
        <f>E10/C10</f>
        <v>-0.38981985756179305</v>
      </c>
      <c r="G10" s="33">
        <f>D10/'2019 მაისი'!D4</f>
        <v>4.7081907649638198E-3</v>
      </c>
    </row>
    <row r="11" spans="1:7" ht="15" customHeight="1" x14ac:dyDescent="0.2">
      <c r="B11" s="2"/>
      <c r="C11" s="2"/>
      <c r="E11" s="2"/>
      <c r="F11" s="2"/>
    </row>
    <row r="14" spans="1:7" ht="15" customHeight="1" x14ac:dyDescent="0.2">
      <c r="B14" s="1" t="s">
        <v>216</v>
      </c>
    </row>
    <row r="15" spans="1:7" ht="15" customHeight="1" x14ac:dyDescent="0.2">
      <c r="B15" s="132"/>
      <c r="C15" s="132"/>
      <c r="D15" s="132"/>
      <c r="E15" s="132"/>
      <c r="F15" s="132"/>
      <c r="G15" s="132"/>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34" t="s">
        <v>275</v>
      </c>
      <c r="C2" s="134"/>
      <c r="D2" s="134"/>
      <c r="E2" s="134"/>
      <c r="F2" s="134"/>
      <c r="G2" s="134"/>
    </row>
    <row r="3" spans="1:7" ht="13.5" thickBot="1" x14ac:dyDescent="0.25"/>
    <row r="4" spans="1:7" ht="32.25" customHeight="1" x14ac:dyDescent="0.2">
      <c r="B4" s="76" t="s">
        <v>221</v>
      </c>
      <c r="C4" s="78" t="s">
        <v>287</v>
      </c>
      <c r="D4" s="78" t="s">
        <v>288</v>
      </c>
      <c r="E4" s="78" t="s">
        <v>1</v>
      </c>
      <c r="F4" s="74" t="s">
        <v>215</v>
      </c>
      <c r="G4" s="75" t="s">
        <v>230</v>
      </c>
    </row>
    <row r="5" spans="1:7" ht="17.25" customHeight="1" x14ac:dyDescent="0.2">
      <c r="B5" s="24" t="s">
        <v>223</v>
      </c>
      <c r="C5" s="19">
        <v>387536</v>
      </c>
      <c r="D5" s="19">
        <v>434441</v>
      </c>
      <c r="E5" s="19">
        <f>D5-C5</f>
        <v>46905</v>
      </c>
      <c r="F5" s="34">
        <f>E5/C5</f>
        <v>0.12103391684901532</v>
      </c>
      <c r="G5" s="43">
        <f>D5/'2019 მაისი'!D4</f>
        <v>0.70217339654021516</v>
      </c>
    </row>
    <row r="6" spans="1:7" ht="16.5" customHeight="1" x14ac:dyDescent="0.2">
      <c r="B6" s="25" t="s">
        <v>222</v>
      </c>
      <c r="C6" s="19">
        <v>147562</v>
      </c>
      <c r="D6" s="19">
        <v>175895</v>
      </c>
      <c r="E6" s="19">
        <f>D6-C6</f>
        <v>28333</v>
      </c>
      <c r="F6" s="35">
        <f>E6/C6</f>
        <v>0.19200742738645452</v>
      </c>
      <c r="G6" s="44">
        <f>D6/'2019 მაისი'!D4</f>
        <v>0.2842935855143533</v>
      </c>
    </row>
    <row r="7" spans="1:7" x14ac:dyDescent="0.2">
      <c r="B7" s="25" t="s">
        <v>224</v>
      </c>
      <c r="C7" s="19">
        <v>3902</v>
      </c>
      <c r="D7" s="19">
        <v>5284</v>
      </c>
      <c r="E7" s="19">
        <f>D7-C7</f>
        <v>1382</v>
      </c>
      <c r="F7" s="35">
        <f>E7/C7</f>
        <v>0.35417734495130704</v>
      </c>
      <c r="G7" s="44">
        <f>D7/'2019 მაისი'!D4</f>
        <v>8.5403638867383534E-3</v>
      </c>
    </row>
    <row r="8" spans="1:7" ht="17.25" customHeight="1" thickBot="1" x14ac:dyDescent="0.25">
      <c r="B8" s="26" t="s">
        <v>225</v>
      </c>
      <c r="C8" s="21">
        <v>2752</v>
      </c>
      <c r="D8" s="21">
        <v>3089</v>
      </c>
      <c r="E8" s="21">
        <f>D8-C8</f>
        <v>337</v>
      </c>
      <c r="F8" s="36">
        <f>E8/C8</f>
        <v>0.1224563953488372</v>
      </c>
      <c r="G8" s="45">
        <f>D8/'2019 მაისი'!D4</f>
        <v>4.9926540586931823E-3</v>
      </c>
    </row>
    <row r="12" spans="1:7" x14ac:dyDescent="0.2">
      <c r="B12" t="s">
        <v>216</v>
      </c>
    </row>
    <row r="13" spans="1:7" x14ac:dyDescent="0.2">
      <c r="B13" s="133"/>
      <c r="C13" s="133"/>
      <c r="D13" s="133"/>
      <c r="E13" s="133"/>
      <c r="F13" s="133"/>
      <c r="G13" s="133"/>
    </row>
  </sheetData>
  <mergeCells count="2">
    <mergeCell ref="B13:G13"/>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34" t="s">
        <v>275</v>
      </c>
      <c r="C2" s="134"/>
      <c r="D2" s="134"/>
      <c r="E2" s="134"/>
      <c r="F2" s="134"/>
      <c r="G2" s="134"/>
    </row>
    <row r="3" spans="2:7" ht="13.5" thickBot="1" x14ac:dyDescent="0.25"/>
    <row r="4" spans="2:7" ht="29.25" customHeight="1" x14ac:dyDescent="0.2">
      <c r="B4" s="76" t="s">
        <v>226</v>
      </c>
      <c r="C4" s="78" t="s">
        <v>287</v>
      </c>
      <c r="D4" s="78" t="s">
        <v>288</v>
      </c>
      <c r="E4" s="78" t="s">
        <v>1</v>
      </c>
      <c r="F4" s="74" t="s">
        <v>215</v>
      </c>
      <c r="G4" s="75" t="s">
        <v>230</v>
      </c>
    </row>
    <row r="5" spans="2:7" x14ac:dyDescent="0.2">
      <c r="B5" s="46" t="s">
        <v>254</v>
      </c>
      <c r="C5" s="18">
        <v>118079</v>
      </c>
      <c r="D5" s="18">
        <v>137434</v>
      </c>
      <c r="E5" s="19">
        <f>D5-C5</f>
        <v>19355</v>
      </c>
      <c r="F5" s="37">
        <f>E5/C5</f>
        <v>0.16391568356778088</v>
      </c>
      <c r="G5" s="38">
        <f>D5/'2019 მაისი'!$D$4</f>
        <v>0.22213027449091577</v>
      </c>
    </row>
    <row r="6" spans="2:7" x14ac:dyDescent="0.2">
      <c r="B6" s="46" t="s">
        <v>241</v>
      </c>
      <c r="C6" s="18">
        <v>96898</v>
      </c>
      <c r="D6" s="18">
        <v>126736</v>
      </c>
      <c r="E6" s="19">
        <f t="shared" ref="E6:E25" si="0">D6-C6</f>
        <v>29838</v>
      </c>
      <c r="F6" s="37">
        <f t="shared" ref="F6:F25" si="1">E6/C6</f>
        <v>0.30793205226114057</v>
      </c>
      <c r="G6" s="38">
        <f>D6/'2019 მაისი'!$D$4</f>
        <v>0.20483943178457079</v>
      </c>
    </row>
    <row r="7" spans="2:7" x14ac:dyDescent="0.2">
      <c r="B7" s="46" t="s">
        <v>240</v>
      </c>
      <c r="C7" s="18">
        <v>78406</v>
      </c>
      <c r="D7" s="18">
        <v>88473</v>
      </c>
      <c r="E7" s="19">
        <f t="shared" si="0"/>
        <v>10067</v>
      </c>
      <c r="F7" s="37">
        <f t="shared" si="1"/>
        <v>0.12839578603678289</v>
      </c>
      <c r="G7" s="38">
        <f>D7/'2019 მაისი'!$D$4</f>
        <v>0.14299614196657878</v>
      </c>
    </row>
    <row r="8" spans="2:7" x14ac:dyDescent="0.2">
      <c r="B8" s="46" t="s">
        <v>282</v>
      </c>
      <c r="C8" s="18">
        <v>67945</v>
      </c>
      <c r="D8" s="18">
        <v>87676</v>
      </c>
      <c r="E8" s="19">
        <f t="shared" si="0"/>
        <v>19731</v>
      </c>
      <c r="F8" s="37">
        <f t="shared" si="1"/>
        <v>0.29039664434469054</v>
      </c>
      <c r="G8" s="38">
        <f>D8/'2019 მაისი'!$D$4</f>
        <v>0.14170797580122479</v>
      </c>
    </row>
    <row r="9" spans="2:7" x14ac:dyDescent="0.2">
      <c r="B9" s="46" t="s">
        <v>239</v>
      </c>
      <c r="C9" s="18">
        <v>91018</v>
      </c>
      <c r="D9" s="18">
        <v>80823</v>
      </c>
      <c r="E9" s="19">
        <f t="shared" si="0"/>
        <v>-10195</v>
      </c>
      <c r="F9" s="37">
        <f t="shared" si="1"/>
        <v>-0.11201081104836406</v>
      </c>
      <c r="G9" s="38">
        <f>D9/'2019 მაისი'!$D$4</f>
        <v>0.13063168630163777</v>
      </c>
    </row>
    <row r="10" spans="2:7" x14ac:dyDescent="0.2">
      <c r="B10" s="46" t="s">
        <v>255</v>
      </c>
      <c r="C10" s="18">
        <v>16616</v>
      </c>
      <c r="D10" s="18">
        <v>20615</v>
      </c>
      <c r="E10" s="19">
        <f t="shared" si="0"/>
        <v>3999</v>
      </c>
      <c r="F10" s="37">
        <f t="shared" si="1"/>
        <v>0.24067164179104478</v>
      </c>
      <c r="G10" s="38">
        <f>D10/'2019 მაისი'!$D$4</f>
        <v>3.3319379546765927E-2</v>
      </c>
    </row>
    <row r="11" spans="2:7" x14ac:dyDescent="0.2">
      <c r="B11" s="46" t="s">
        <v>256</v>
      </c>
      <c r="C11" s="18">
        <v>12867</v>
      </c>
      <c r="D11" s="18">
        <v>17846</v>
      </c>
      <c r="E11" s="19">
        <f t="shared" si="0"/>
        <v>4979</v>
      </c>
      <c r="F11" s="37">
        <f t="shared" si="1"/>
        <v>0.38695888707546439</v>
      </c>
      <c r="G11" s="38">
        <f>D11/'2019 მაისი'!$D$4</f>
        <v>2.8843931476671584E-2</v>
      </c>
    </row>
    <row r="12" spans="2:7" x14ac:dyDescent="0.2">
      <c r="B12" s="46" t="s">
        <v>283</v>
      </c>
      <c r="C12" s="18">
        <v>16140</v>
      </c>
      <c r="D12" s="18">
        <v>16079</v>
      </c>
      <c r="E12" s="19">
        <f t="shared" si="0"/>
        <v>-61</v>
      </c>
      <c r="F12" s="37">
        <f t="shared" si="1"/>
        <v>-3.7794299876084264E-3</v>
      </c>
      <c r="G12" s="38">
        <f>D12/'2019 მაისი'!$D$4</f>
        <v>2.5987984658377362E-2</v>
      </c>
    </row>
    <row r="13" spans="2:7" x14ac:dyDescent="0.2">
      <c r="B13" s="46" t="s">
        <v>242</v>
      </c>
      <c r="C13" s="18">
        <v>11034</v>
      </c>
      <c r="D13" s="18">
        <v>11608</v>
      </c>
      <c r="E13" s="19">
        <f t="shared" si="0"/>
        <v>574</v>
      </c>
      <c r="F13" s="37">
        <f t="shared" si="1"/>
        <v>5.2021025919883994E-2</v>
      </c>
      <c r="G13" s="38">
        <f>D13/'2019 მაისი'!$D$4</f>
        <v>1.876164723642294E-2</v>
      </c>
    </row>
    <row r="14" spans="2:7" x14ac:dyDescent="0.2">
      <c r="B14" s="46" t="s">
        <v>284</v>
      </c>
      <c r="C14" s="18">
        <v>8666</v>
      </c>
      <c r="D14" s="18">
        <v>7778</v>
      </c>
      <c r="E14" s="19">
        <f t="shared" si="0"/>
        <v>-888</v>
      </c>
      <c r="F14" s="37">
        <f t="shared" si="1"/>
        <v>-0.10246942072467113</v>
      </c>
      <c r="G14" s="38">
        <f>D14/'2019 მაისი'!$D$4</f>
        <v>1.2571338060380566E-2</v>
      </c>
    </row>
    <row r="15" spans="2:7" x14ac:dyDescent="0.2">
      <c r="B15" s="46" t="s">
        <v>243</v>
      </c>
      <c r="C15" s="18">
        <v>10211</v>
      </c>
      <c r="D15" s="18">
        <v>7260</v>
      </c>
      <c r="E15" s="19">
        <f t="shared" si="0"/>
        <v>-2951</v>
      </c>
      <c r="F15" s="37">
        <f t="shared" si="1"/>
        <v>-0.28900205660562139</v>
      </c>
      <c r="G15" s="38">
        <f>D15/'2019 მაისი'!$D$4</f>
        <v>1.1734110866336193E-2</v>
      </c>
    </row>
    <row r="16" spans="2:7" x14ac:dyDescent="0.2">
      <c r="B16" s="46" t="s">
        <v>285</v>
      </c>
      <c r="C16" s="18">
        <v>4469</v>
      </c>
      <c r="D16" s="18">
        <v>4293</v>
      </c>
      <c r="E16" s="19">
        <f t="shared" si="0"/>
        <v>-176</v>
      </c>
      <c r="F16" s="37">
        <f t="shared" si="1"/>
        <v>-3.938241217274558E-2</v>
      </c>
      <c r="G16" s="38">
        <f>D16/'2019 მაისი'!$D$4</f>
        <v>6.9386415907963196E-3</v>
      </c>
    </row>
    <row r="17" spans="2:7" x14ac:dyDescent="0.2">
      <c r="B17" s="46" t="s">
        <v>257</v>
      </c>
      <c r="C17" s="18">
        <v>2881</v>
      </c>
      <c r="D17" s="18">
        <v>3974</v>
      </c>
      <c r="E17" s="19">
        <f t="shared" si="0"/>
        <v>1093</v>
      </c>
      <c r="F17" s="37">
        <f t="shared" si="1"/>
        <v>0.37938215897257899</v>
      </c>
      <c r="G17" s="38">
        <f>D17/'2019 მაისი'!$D$4</f>
        <v>6.4230518709118504E-3</v>
      </c>
    </row>
    <row r="18" spans="2:7" x14ac:dyDescent="0.2">
      <c r="B18" s="46" t="s">
        <v>286</v>
      </c>
      <c r="C18" s="18">
        <v>2726</v>
      </c>
      <c r="D18" s="18">
        <v>3673</v>
      </c>
      <c r="E18" s="19">
        <f t="shared" si="0"/>
        <v>947</v>
      </c>
      <c r="F18" s="37">
        <f t="shared" si="1"/>
        <v>0.34739545121056492</v>
      </c>
      <c r="G18" s="38">
        <f>D18/'2019 მაისი'!$D$4</f>
        <v>5.9365549878860656E-3</v>
      </c>
    </row>
    <row r="19" spans="2:7" x14ac:dyDescent="0.2">
      <c r="B19" s="46" t="s">
        <v>259</v>
      </c>
      <c r="C19" s="18">
        <v>1636</v>
      </c>
      <c r="D19" s="18">
        <v>1513</v>
      </c>
      <c r="E19" s="19">
        <f t="shared" si="0"/>
        <v>-123</v>
      </c>
      <c r="F19" s="37">
        <f t="shared" si="1"/>
        <v>-7.5183374083129584E-2</v>
      </c>
      <c r="G19" s="38">
        <f>D19/'2019 მაისი'!$D$4</f>
        <v>2.4454145648438925E-3</v>
      </c>
    </row>
    <row r="20" spans="2:7" x14ac:dyDescent="0.2">
      <c r="B20" s="46" t="s">
        <v>258</v>
      </c>
      <c r="C20" s="18">
        <v>946</v>
      </c>
      <c r="D20" s="18">
        <v>1455</v>
      </c>
      <c r="E20" s="19">
        <f t="shared" si="0"/>
        <v>509</v>
      </c>
      <c r="F20" s="37">
        <f t="shared" si="1"/>
        <v>0.53805496828752641</v>
      </c>
      <c r="G20" s="38">
        <f>D20/'2019 მაისი'!$D$4</f>
        <v>2.3516709794103529E-3</v>
      </c>
    </row>
    <row r="21" spans="2:7" x14ac:dyDescent="0.2">
      <c r="B21" s="46" t="s">
        <v>260</v>
      </c>
      <c r="C21" s="18">
        <v>973</v>
      </c>
      <c r="D21" s="18">
        <v>1271</v>
      </c>
      <c r="E21" s="19">
        <f t="shared" si="0"/>
        <v>298</v>
      </c>
      <c r="F21" s="37">
        <f t="shared" si="1"/>
        <v>0.30626927029804729</v>
      </c>
      <c r="G21" s="38">
        <f>D21/'2019 მაისი'!$D$4</f>
        <v>2.0542775359660196E-3</v>
      </c>
    </row>
    <row r="22" spans="2:7" x14ac:dyDescent="0.2">
      <c r="B22" s="46" t="s">
        <v>261</v>
      </c>
      <c r="C22" s="18">
        <v>170</v>
      </c>
      <c r="D22" s="18">
        <v>121</v>
      </c>
      <c r="E22" s="19">
        <f t="shared" si="0"/>
        <v>-49</v>
      </c>
      <c r="F22" s="37">
        <f t="shared" si="1"/>
        <v>-0.28823529411764703</v>
      </c>
      <c r="G22" s="38">
        <f>D22/'2019 მაისი'!$D$4</f>
        <v>1.9556851443893657E-4</v>
      </c>
    </row>
    <row r="23" spans="2:7" x14ac:dyDescent="0.2">
      <c r="B23" s="46" t="s">
        <v>262</v>
      </c>
      <c r="C23" s="18">
        <v>48</v>
      </c>
      <c r="D23" s="18">
        <v>39</v>
      </c>
      <c r="E23" s="19">
        <f t="shared" si="0"/>
        <v>-9</v>
      </c>
      <c r="F23" s="37">
        <f t="shared" si="1"/>
        <v>-0.1875</v>
      </c>
      <c r="G23" s="38">
        <f>D23/'2019 მაისი'!$D$4</f>
        <v>6.3034479860483685E-5</v>
      </c>
    </row>
    <row r="24" spans="2:7" x14ac:dyDescent="0.2">
      <c r="B24" s="46" t="s">
        <v>244</v>
      </c>
      <c r="C24" s="18">
        <v>19</v>
      </c>
      <c r="D24" s="18">
        <v>35</v>
      </c>
      <c r="E24" s="19">
        <f t="shared" si="0"/>
        <v>16</v>
      </c>
      <c r="F24" s="37">
        <f t="shared" si="1"/>
        <v>0.84210526315789469</v>
      </c>
      <c r="G24" s="38">
        <f>D24/'2019 მაისი'!$D$4</f>
        <v>5.6569405002998179E-5</v>
      </c>
    </row>
    <row r="25" spans="2:7" ht="13.5" thickBot="1" x14ac:dyDescent="0.25">
      <c r="B25" s="47" t="s">
        <v>245</v>
      </c>
      <c r="C25" s="125">
        <v>4</v>
      </c>
      <c r="D25" s="125">
        <v>7</v>
      </c>
      <c r="E25" s="21">
        <f t="shared" si="0"/>
        <v>3</v>
      </c>
      <c r="F25" s="39">
        <f t="shared" si="1"/>
        <v>0.75</v>
      </c>
      <c r="G25" s="40">
        <f>D25/'2019 მაისი'!$D$4</f>
        <v>1.1313881000599635E-5</v>
      </c>
    </row>
    <row r="26" spans="2:7" x14ac:dyDescent="0.2">
      <c r="B26" s="65"/>
      <c r="C26" s="65"/>
      <c r="D26" s="65"/>
    </row>
    <row r="27" spans="2:7" x14ac:dyDescent="0.2">
      <c r="B27" s="65"/>
      <c r="C27" s="65"/>
      <c r="D27" s="65"/>
    </row>
    <row r="29" spans="2:7" x14ac:dyDescent="0.2">
      <c r="B29" s="54" t="s">
        <v>216</v>
      </c>
    </row>
    <row r="30" spans="2:7" x14ac:dyDescent="0.2">
      <c r="B30" s="133"/>
      <c r="C30" s="133"/>
      <c r="D30" s="133"/>
      <c r="E30" s="133"/>
      <c r="F30" s="133"/>
      <c r="G30" s="133"/>
    </row>
  </sheetData>
  <mergeCells count="2">
    <mergeCell ref="B30:G30"/>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11" t="s">
        <v>264</v>
      </c>
      <c r="C2" s="111" t="s">
        <v>265</v>
      </c>
    </row>
    <row r="3" spans="2:3" ht="66" customHeight="1" x14ac:dyDescent="0.2">
      <c r="B3" s="112" t="s">
        <v>276</v>
      </c>
      <c r="C3" s="113" t="s">
        <v>271</v>
      </c>
    </row>
    <row r="4" spans="2:3" ht="74.25" customHeight="1" x14ac:dyDescent="0.2">
      <c r="B4" s="112" t="s">
        <v>279</v>
      </c>
      <c r="C4" s="113" t="s">
        <v>270</v>
      </c>
    </row>
    <row r="5" spans="2:3" ht="20.25" customHeight="1" x14ac:dyDescent="0.2">
      <c r="B5" s="114" t="s">
        <v>266</v>
      </c>
      <c r="C5" s="118" t="s">
        <v>269</v>
      </c>
    </row>
    <row r="6" spans="2:3" ht="24.75" customHeight="1" x14ac:dyDescent="0.2">
      <c r="B6" s="114" t="s">
        <v>267</v>
      </c>
      <c r="C6" s="115" t="s">
        <v>272</v>
      </c>
    </row>
    <row r="7" spans="2:3" ht="56.25" customHeight="1" x14ac:dyDescent="0.2">
      <c r="B7" s="116" t="s">
        <v>268</v>
      </c>
      <c r="C7" s="117"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2019 მაისი</vt:lpstr>
      <vt:lpstr>ტოპ 15</vt:lpstr>
      <vt:lpstr>ვიზიტის ტიპები</vt:lpstr>
      <vt:lpstr>რეგიონები</vt:lpstr>
      <vt:lpstr>საზღვრის ტიპი</vt:lpstr>
      <vt:lpstr>საზღვარი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2019-06-05T10:52:16Z</dcterms:modified>
</cp:coreProperties>
</file>