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6765"/>
  </bookViews>
  <sheets>
    <sheet name="2019 5 Months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G9" i="12" l="1"/>
  <c r="C5" i="3"/>
  <c r="D6" i="3" l="1"/>
  <c r="D7" i="3"/>
  <c r="D8" i="3"/>
  <c r="D9" i="3"/>
  <c r="D10" i="3"/>
  <c r="C10" i="3"/>
  <c r="C9" i="3"/>
  <c r="C8" i="3"/>
  <c r="C7" i="3"/>
  <c r="C6" i="3"/>
  <c r="E3" i="1" l="1"/>
  <c r="F3" i="1"/>
  <c r="E4" i="1"/>
  <c r="F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E23" i="11" l="1"/>
  <c r="F23" i="11" s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F5" i="11" s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<sst xmlns="http://schemas.openxmlformats.org/spreadsheetml/2006/main" count="341" uniqueCount="292">
  <si>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</si>
  <si>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</si>
  <si>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</si>
  <si>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</si>
  <si>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</si>
  <si>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</si>
  <si>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</si>
  <si>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</si>
  <si>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</si>
  <si>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</si>
  <si>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</si>
  <si>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</si>
  <si>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</si>
  <si>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</si>
  <si>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</si>
  <si>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</si>
  <si>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</si>
  <si>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</si>
  <si>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</si>
  <si>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</si>
  <si>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</si>
  <si>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</si>
  <si>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</si>
  <si>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</si>
  <si>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</si>
  <si>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</si>
  <si>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</si>
  <si>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</si>
  <si>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</si>
  <si>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</si>
  <si>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</si>
  <si>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</si>
  <si>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</si>
  <si>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</si>
  <si>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</si>
  <si>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</si>
  <si>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</si>
  <si>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</si>
  <si>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</si>
  <si>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</si>
  <si>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</si>
  <si>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</si>
  <si>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</si>
  <si>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</si>
  <si>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</si>
  <si>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</si>
  <si>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</si>
  <si>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</si>
  <si>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</si>
  <si>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</si>
  <si>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</si>
  <si>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</si>
  <si>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</si>
  <si>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</si>
  <si>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</si>
  <si>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</si>
  <si>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</si>
  <si>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</si>
  <si>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</si>
  <si>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</si>
  <si>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</si>
  <si>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</si>
  <si>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</si>
  <si>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</si>
  <si>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</si>
  <si>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</si>
  <si>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</si>
  <si>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</si>
  <si>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</si>
  <si>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</si>
  <si>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</si>
  <si>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</si>
  <si>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</si>
  <si>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</si>
  <si>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</si>
  <si>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</si>
  <si>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</si>
  <si>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</si>
  <si>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</si>
  <si>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</si>
  <si>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</si>
  <si>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</si>
  <si>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</si>
  <si>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</si>
  <si>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</si>
  <si>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</si>
  <si>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</si>
  <si>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</si>
  <si>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</si>
  <si>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</si>
  <si>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</si>
  <si>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</si>
  <si>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</si>
  <si>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</si>
  <si>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</si>
  <si>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</si>
  <si>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</si>
  <si>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</si>
  <si>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</si>
  <si>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</si>
  <si>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</si>
  <si>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</si>
  <si>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</si>
  <si>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</si>
  <si>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</si>
  <si>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</si>
  <si>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</si>
  <si>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</si>
  <si>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</si>
  <si>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</si>
  <si>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</si>
  <si>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</si>
  <si>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</si>
  <si>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</si>
  <si>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</si>
  <si>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</si>
  <si>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</si>
  <si>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</si>
  <si>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</si>
  <si>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</si>
  <si>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</si>
  <si>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</si>
  <si>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</si>
  <si>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</si>
  <si>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</si>
  <si>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</si>
  <si>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</si>
  <si>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</si>
  <si>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</si>
  <si>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</si>
  <si>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</si>
  <si>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</si>
  <si>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</si>
  <si>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</si>
  <si>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</si>
  <si>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</si>
  <si>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</si>
  <si>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</si>
  <si>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</si>
  <si>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</si>
  <si>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</si>
  <si>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</si>
  <si>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</si>
  <si>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</si>
  <si>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</si>
  <si>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</si>
  <si>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</si>
  <si>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</si>
  <si>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</si>
  <si>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</si>
  <si>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</si>
  <si>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</si>
  <si>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</si>
  <si>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</si>
  <si>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</si>
  <si>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</si>
  <si>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</si>
  <si>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</si>
  <si>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</si>
  <si>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</si>
  <si>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</si>
  <si>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</si>
  <si>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</si>
  <si>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</si>
  <si>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</si>
  <si>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</si>
  <si>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</si>
  <si>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</si>
  <si>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</si>
  <si>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</si>
  <si>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</si>
  <si>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</si>
  <si>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</si>
  <si>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</si>
  <si>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</si>
  <si>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</si>
  <si>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</si>
  <si>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</si>
  <si>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</si>
  <si>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</si>
  <si>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</si>
  <si>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</si>
  <si>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</si>
  <si>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</si>
  <si>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</si>
  <si>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</si>
  <si>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</si>
  <si>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</si>
  <si>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</si>
  <si>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</si>
  <si>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</si>
  <si>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</si>
  <si>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</si>
  <si>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</si>
  <si>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</si>
  <si>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</si>
  <si>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</si>
  <si>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</si>
  <si>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</si>
  <si>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</si>
  <si>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</si>
  <si>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</si>
  <si>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</si>
  <si>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</si>
  <si>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</si>
  <si>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</si>
  <si>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</si>
  <si>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</si>
  <si>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</si>
  <si>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</si>
  <si>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</si>
  <si>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</si>
  <si>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</si>
  <si>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</si>
  <si>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</si>
  <si>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</si>
  <si>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</si>
  <si>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</si>
  <si>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</si>
  <si>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</si>
  <si>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</si>
  <si>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</si>
  <si>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</si>
  <si>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</si>
  <si>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</si>
  <si>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</si>
  <si>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</si>
  <si>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</si>
  <si>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</si>
  <si>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</si>
  <si>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</si>
  <si>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</si>
  <si>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</si>
  <si>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</si>
  <si>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</si>
  <si>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</si>
  <si>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</si>
  <si>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</si>
  <si>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</si>
  <si>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</si>
  <si>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</si>
  <si>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</si>
  <si>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</si>
  <si>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</si>
  <si>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</si>
  <si>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</si>
  <si>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</si>
  <si>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</si>
  <si>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</si>
  <si>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</si>
  <si>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</si>
  <si>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</si>
  <si>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</si>
  <si>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</si>
  <si>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</si>
  <si>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</si>
  <si>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</si>
  <si>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</si>
  <si>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</si>
  <si>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</si>
  <si>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</si>
  <si>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</si>
  <si>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</si>
  <si>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</si>
  <si>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</si>
  <si>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</si>
  <si>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</si>
  <si>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</si>
  <si>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</si>
  <si>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</si>
  <si>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</si>
  <si>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</si>
  <si>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</si>
  <si>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</si>
  <si>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</si>
  <si>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</si>
  <si>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</si>
  <si>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</si>
  <si>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</si>
  <si>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</si>
  <si>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</si>
  <si>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</si>
  <si>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</si>
  <si>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</si>
  <si>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</si>
  <si>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Vakhtangisi  </t>
  </si>
  <si>
    <t>Kartsakhi</t>
  </si>
  <si>
    <t>UN</t>
  </si>
  <si>
    <t>Others</t>
  </si>
  <si>
    <t>U S A</t>
  </si>
  <si>
    <t>2018: 5 Months</t>
  </si>
  <si>
    <t>2019: 5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</si>
</sst>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4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5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3" fontId="12" fillId="0" borderId="2" xfId="4" applyNumberFormat="1" applyFont="1" applyBorder="1" applyAlignment="1">
      <alignment horizontal="center" vertical="center"/>
    </xf>
    <xf numFmtId="164" fontId="8" fillId="0" borderId="37" xfId="3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8" customWidth="1"/>
    <col min="7" max="16384" width="9.140625" style="6"/>
  </cols>
  <sheetData>
    <row r="1" spans="1:6" s="41" customFormat="1" ht="35.25" customHeight="1" x14ac:dyDescent="0.2">
      <c r="B1" s="103" t="s">
        <v>0</v>
      </c>
      <c r="C1" s="69" t="s">
        <v>290</v>
      </c>
      <c r="D1" s="69" t="s">
        <v>291</v>
      </c>
      <c r="E1" s="69" t="s">
        <v>220</v>
      </c>
      <c r="F1" s="117" t="s">
        <v>265</v>
      </c>
    </row>
    <row r="2" spans="1:6" s="41" customFormat="1" ht="31.5" customHeight="1" x14ac:dyDescent="0.2">
      <c r="B2" s="104" t="s">
        <v>269</v>
      </c>
      <c r="C2" s="97">
        <v>2834576</v>
      </c>
      <c r="D2" s="97">
        <v>2988478</v>
      </c>
      <c r="E2" s="97">
        <f>D2-C2</f>
        <v>153902</v>
      </c>
      <c r="F2" s="105">
        <f>D2/C2-1</f>
        <v>5.4294539994694135E-2</v>
      </c>
    </row>
    <row r="3" spans="1:6" s="41" customFormat="1" ht="19.5" customHeight="1" x14ac:dyDescent="0.2">
      <c r="B3" s="106" t="s">
        <v>262</v>
      </c>
      <c r="C3" s="98">
        <v>443920</v>
      </c>
      <c r="D3" s="98">
        <v>486508</v>
      </c>
      <c r="E3" s="98">
        <f t="shared" ref="E3:E4" si="0">D3-C3</f>
        <v>42588</v>
      </c>
      <c r="F3" s="127">
        <f t="shared" ref="F3:F4" si="1">D3/C3-1</f>
        <v>9.5936204721571494E-2</v>
      </c>
    </row>
    <row r="4" spans="1:6" s="41" customFormat="1" ht="30.75" customHeight="1" x14ac:dyDescent="0.2">
      <c r="B4" s="107" t="s">
        <v>270</v>
      </c>
      <c r="C4" s="53">
        <v>2390656</v>
      </c>
      <c r="D4" s="53">
        <v>2501970</v>
      </c>
      <c r="E4" s="53">
        <f t="shared" si="0"/>
        <v>111314</v>
      </c>
      <c r="F4" s="128">
        <f t="shared" si="1"/>
        <v>4.6562115168388818E-2</v>
      </c>
    </row>
    <row r="5" spans="1:6" s="41" customFormat="1" ht="30.75" customHeight="1" x14ac:dyDescent="0.2">
      <c r="B5" s="108" t="s">
        <v>266</v>
      </c>
      <c r="C5" s="53"/>
      <c r="D5" s="53"/>
      <c r="E5" s="53"/>
      <c r="F5" s="128"/>
    </row>
    <row r="6" spans="1:6" ht="15" customHeight="1" x14ac:dyDescent="0.2">
      <c r="B6" s="90" t="s">
        <v>4</v>
      </c>
      <c r="C6" s="54">
        <v>1985168</v>
      </c>
      <c r="D6" s="54">
        <v>2145221</v>
      </c>
      <c r="E6" s="54">
        <v>160053</v>
      </c>
      <c r="F6" s="129">
        <v>8.0624410629226428E-2</v>
      </c>
    </row>
    <row r="7" spans="1:6" x14ac:dyDescent="0.2">
      <c r="B7" s="91" t="s">
        <v>218</v>
      </c>
      <c r="C7" s="92">
        <v>1450598</v>
      </c>
      <c r="D7" s="92">
        <v>1633967</v>
      </c>
      <c r="E7" s="59">
        <v>183369</v>
      </c>
      <c r="F7" s="130">
        <v>0.12640924639355622</v>
      </c>
    </row>
    <row r="8" spans="1:6" s="14" customFormat="1" ht="12" x14ac:dyDescent="0.2">
      <c r="A8" s="120"/>
      <c r="B8" s="82" t="s">
        <v>144</v>
      </c>
      <c r="C8" s="55">
        <v>420021</v>
      </c>
      <c r="D8" s="55">
        <v>425412</v>
      </c>
      <c r="E8" s="55">
        <v>5391</v>
      </c>
      <c r="F8" s="131">
        <v>1.2835072532087599E-2</v>
      </c>
    </row>
    <row r="9" spans="1:6" s="14" customFormat="1" ht="12" x14ac:dyDescent="0.2">
      <c r="B9" s="82" t="s">
        <v>139</v>
      </c>
      <c r="C9" s="55">
        <v>485733</v>
      </c>
      <c r="D9" s="55">
        <v>497937</v>
      </c>
      <c r="E9" s="55">
        <v>12204</v>
      </c>
      <c r="F9" s="131">
        <v>2.5124914304772483E-2</v>
      </c>
    </row>
    <row r="10" spans="1:6" s="14" customFormat="1" ht="12" x14ac:dyDescent="0.2">
      <c r="B10" s="82" t="s">
        <v>140</v>
      </c>
      <c r="C10" s="55">
        <v>10640</v>
      </c>
      <c r="D10" s="55">
        <v>12994</v>
      </c>
      <c r="E10" s="55">
        <v>2354</v>
      </c>
      <c r="F10" s="131">
        <v>0.22124060150375935</v>
      </c>
    </row>
    <row r="11" spans="1:6" ht="15" customHeight="1" x14ac:dyDescent="0.2">
      <c r="B11" s="83" t="s">
        <v>3</v>
      </c>
      <c r="C11" s="55">
        <v>3819</v>
      </c>
      <c r="D11" s="55">
        <v>3743</v>
      </c>
      <c r="E11" s="55">
        <v>-76</v>
      </c>
      <c r="F11" s="131">
        <v>-1.9900497512437831E-2</v>
      </c>
    </row>
    <row r="12" spans="1:6" ht="15" customHeight="1" x14ac:dyDescent="0.2">
      <c r="B12" s="83" t="s">
        <v>12</v>
      </c>
      <c r="C12" s="55">
        <v>3094</v>
      </c>
      <c r="D12" s="55">
        <v>4240</v>
      </c>
      <c r="E12" s="55">
        <v>1146</v>
      </c>
      <c r="F12" s="131">
        <v>0.37039431157078218</v>
      </c>
    </row>
    <row r="13" spans="1:6" ht="15" customHeight="1" x14ac:dyDescent="0.2">
      <c r="B13" s="83" t="s">
        <v>5</v>
      </c>
      <c r="C13" s="55">
        <v>2804</v>
      </c>
      <c r="D13" s="55">
        <v>2851</v>
      </c>
      <c r="E13" s="55">
        <v>47</v>
      </c>
      <c r="F13" s="131">
        <v>1.6761768901569107E-2</v>
      </c>
    </row>
    <row r="14" spans="1:6" s="41" customFormat="1" ht="15" customHeight="1" x14ac:dyDescent="0.2">
      <c r="B14" s="83" t="s">
        <v>11</v>
      </c>
      <c r="C14" s="55">
        <v>2010</v>
      </c>
      <c r="D14" s="55">
        <v>2229</v>
      </c>
      <c r="E14" s="55">
        <v>219</v>
      </c>
      <c r="F14" s="131">
        <v>0.10895522388059709</v>
      </c>
    </row>
    <row r="15" spans="1:6" ht="15" customHeight="1" x14ac:dyDescent="0.2">
      <c r="B15" s="83" t="s">
        <v>148</v>
      </c>
      <c r="C15" s="55">
        <v>14556</v>
      </c>
      <c r="D15" s="55">
        <v>23730</v>
      </c>
      <c r="E15" s="55">
        <v>9174</v>
      </c>
      <c r="F15" s="131">
        <v>0.6302555647155812</v>
      </c>
    </row>
    <row r="16" spans="1:6" s="14" customFormat="1" ht="15" customHeight="1" x14ac:dyDescent="0.2">
      <c r="B16" s="82" t="s">
        <v>246</v>
      </c>
      <c r="C16" s="55">
        <v>1654</v>
      </c>
      <c r="D16" s="55">
        <v>3765</v>
      </c>
      <c r="E16" s="55">
        <v>2111</v>
      </c>
      <c r="F16" s="131">
        <v>1.2762998790810158</v>
      </c>
    </row>
    <row r="17" spans="2:6" ht="15" customHeight="1" x14ac:dyDescent="0.2">
      <c r="B17" s="83" t="s">
        <v>6</v>
      </c>
      <c r="C17" s="55">
        <v>4898</v>
      </c>
      <c r="D17" s="55">
        <v>6721</v>
      </c>
      <c r="E17" s="55">
        <v>1823</v>
      </c>
      <c r="F17" s="131">
        <v>0.37219273172723555</v>
      </c>
    </row>
    <row r="18" spans="2:6" ht="15" customHeight="1" x14ac:dyDescent="0.2">
      <c r="B18" s="83" t="s">
        <v>7</v>
      </c>
      <c r="C18" s="55">
        <v>5974</v>
      </c>
      <c r="D18" s="55">
        <v>7249</v>
      </c>
      <c r="E18" s="55">
        <v>1275</v>
      </c>
      <c r="F18" s="131">
        <v>0.21342484097756942</v>
      </c>
    </row>
    <row r="19" spans="2:6" s="14" customFormat="1" ht="15" customHeight="1" x14ac:dyDescent="0.2">
      <c r="B19" s="82" t="s">
        <v>142</v>
      </c>
      <c r="C19" s="55">
        <v>2796</v>
      </c>
      <c r="D19" s="55">
        <v>2244</v>
      </c>
      <c r="E19" s="55">
        <v>-552</v>
      </c>
      <c r="F19" s="131">
        <v>-0.19742489270386265</v>
      </c>
    </row>
    <row r="20" spans="2:6" ht="15" customHeight="1" x14ac:dyDescent="0.2">
      <c r="B20" s="83" t="s">
        <v>8</v>
      </c>
      <c r="C20" s="55">
        <v>14943</v>
      </c>
      <c r="D20" s="55">
        <v>20875</v>
      </c>
      <c r="E20" s="55">
        <v>5932</v>
      </c>
      <c r="F20" s="131">
        <v>0.39697517232148827</v>
      </c>
    </row>
    <row r="21" spans="2:6" ht="15" customHeight="1" x14ac:dyDescent="0.2">
      <c r="B21" s="83" t="s">
        <v>9</v>
      </c>
      <c r="C21" s="55">
        <v>1815</v>
      </c>
      <c r="D21" s="55">
        <v>2014</v>
      </c>
      <c r="E21" s="55">
        <v>199</v>
      </c>
      <c r="F21" s="131">
        <v>0.10964187327823693</v>
      </c>
    </row>
    <row r="22" spans="2:6" s="14" customFormat="1" ht="15" customHeight="1" x14ac:dyDescent="0.2">
      <c r="B22" s="82" t="s">
        <v>143</v>
      </c>
      <c r="C22" s="55">
        <v>410619</v>
      </c>
      <c r="D22" s="55">
        <v>539432</v>
      </c>
      <c r="E22" s="55">
        <v>128813</v>
      </c>
      <c r="F22" s="131">
        <v>0.31370443160204475</v>
      </c>
    </row>
    <row r="23" spans="2:6" ht="15" customHeight="1" x14ac:dyDescent="0.2">
      <c r="B23" s="83" t="s">
        <v>10</v>
      </c>
      <c r="C23" s="55">
        <v>1842</v>
      </c>
      <c r="D23" s="55">
        <v>2392</v>
      </c>
      <c r="E23" s="55">
        <v>550</v>
      </c>
      <c r="F23" s="131">
        <v>0.2985884907709011</v>
      </c>
    </row>
    <row r="24" spans="2:6" s="14" customFormat="1" ht="15" customHeight="1" x14ac:dyDescent="0.2">
      <c r="B24" s="82" t="s">
        <v>145</v>
      </c>
      <c r="C24" s="55">
        <v>527</v>
      </c>
      <c r="D24" s="55">
        <v>1990</v>
      </c>
      <c r="E24" s="55">
        <v>1463</v>
      </c>
      <c r="F24" s="131">
        <v>2.7760910815939277</v>
      </c>
    </row>
    <row r="25" spans="2:6" s="14" customFormat="1" ht="15" customHeight="1" x14ac:dyDescent="0.2">
      <c r="B25" s="84" t="s">
        <v>141</v>
      </c>
      <c r="C25" s="55">
        <v>3657</v>
      </c>
      <c r="D25" s="55">
        <v>4732</v>
      </c>
      <c r="E25" s="55">
        <v>1075</v>
      </c>
      <c r="F25" s="131">
        <v>0.2939567951873121</v>
      </c>
    </row>
    <row r="26" spans="2:6" s="14" customFormat="1" ht="15" customHeight="1" x14ac:dyDescent="0.2">
      <c r="B26" s="84" t="s">
        <v>147</v>
      </c>
      <c r="C26" s="55">
        <v>56858</v>
      </c>
      <c r="D26" s="55">
        <v>62500</v>
      </c>
      <c r="E26" s="55">
        <v>5642</v>
      </c>
      <c r="F26" s="131">
        <v>9.9229659854374042E-2</v>
      </c>
    </row>
    <row r="27" spans="2:6" s="14" customFormat="1" ht="15" customHeight="1" x14ac:dyDescent="0.2">
      <c r="B27" s="84" t="s">
        <v>146</v>
      </c>
      <c r="C27" s="55">
        <v>2338</v>
      </c>
      <c r="D27" s="55">
        <v>6917</v>
      </c>
      <c r="E27" s="55">
        <v>4579</v>
      </c>
      <c r="F27" s="131">
        <v>1.9585115483319075</v>
      </c>
    </row>
    <row r="28" spans="2:6" ht="15" customHeight="1" x14ac:dyDescent="0.2">
      <c r="B28" s="93" t="s">
        <v>13</v>
      </c>
      <c r="C28" s="94">
        <v>17386</v>
      </c>
      <c r="D28" s="94">
        <v>21524</v>
      </c>
      <c r="E28" s="59">
        <v>4138</v>
      </c>
      <c r="F28" s="130">
        <v>0.23800759231565638</v>
      </c>
    </row>
    <row r="29" spans="2:6" ht="15" customHeight="1" x14ac:dyDescent="0.2">
      <c r="B29" s="82" t="s">
        <v>14</v>
      </c>
      <c r="C29" s="55">
        <v>1186</v>
      </c>
      <c r="D29" s="55">
        <v>1464</v>
      </c>
      <c r="E29" s="55">
        <v>278</v>
      </c>
      <c r="F29" s="131">
        <v>0.23440134907251275</v>
      </c>
    </row>
    <row r="30" spans="2:6" ht="15" customHeight="1" x14ac:dyDescent="0.2">
      <c r="B30" s="83" t="s">
        <v>18</v>
      </c>
      <c r="C30" s="55">
        <v>1638</v>
      </c>
      <c r="D30" s="55">
        <v>1924</v>
      </c>
      <c r="E30" s="55">
        <v>286</v>
      </c>
      <c r="F30" s="131">
        <v>0.17460317460317465</v>
      </c>
    </row>
    <row r="31" spans="2:6" ht="15" customHeight="1" x14ac:dyDescent="0.2">
      <c r="B31" s="83" t="s">
        <v>16</v>
      </c>
      <c r="C31" s="55">
        <v>105</v>
      </c>
      <c r="D31" s="55">
        <v>77</v>
      </c>
      <c r="E31" s="55">
        <v>-28</v>
      </c>
      <c r="F31" s="131">
        <v>-0.26666666666666672</v>
      </c>
    </row>
    <row r="32" spans="2:6" ht="15" customHeight="1" x14ac:dyDescent="0.2">
      <c r="B32" s="83" t="s">
        <v>15</v>
      </c>
      <c r="C32" s="55">
        <v>854</v>
      </c>
      <c r="D32" s="55">
        <v>1158</v>
      </c>
      <c r="E32" s="55">
        <v>304</v>
      </c>
      <c r="F32" s="131">
        <v>0.35597189695550346</v>
      </c>
    </row>
    <row r="33" spans="2:6" ht="15" customHeight="1" x14ac:dyDescent="0.2">
      <c r="B33" s="83" t="s">
        <v>17</v>
      </c>
      <c r="C33" s="55">
        <v>1547</v>
      </c>
      <c r="D33" s="55">
        <v>1719</v>
      </c>
      <c r="E33" s="55">
        <v>172</v>
      </c>
      <c r="F33" s="131">
        <v>0.11118293471234653</v>
      </c>
    </row>
    <row r="34" spans="2:6" ht="15" customHeight="1" x14ac:dyDescent="0.2">
      <c r="B34" s="83" t="s">
        <v>19</v>
      </c>
      <c r="C34" s="55">
        <v>2516</v>
      </c>
      <c r="D34" s="55">
        <v>2969</v>
      </c>
      <c r="E34" s="55">
        <v>453</v>
      </c>
      <c r="F34" s="131">
        <v>0.18004769475357718</v>
      </c>
    </row>
    <row r="35" spans="2:6" ht="15" customHeight="1" x14ac:dyDescent="0.2">
      <c r="B35" s="82" t="s">
        <v>198</v>
      </c>
      <c r="C35" s="55">
        <v>9540</v>
      </c>
      <c r="D35" s="55">
        <v>12213</v>
      </c>
      <c r="E35" s="55">
        <v>2673</v>
      </c>
      <c r="F35" s="131">
        <v>0.28018867924528301</v>
      </c>
    </row>
    <row r="36" spans="2:6" ht="15" customHeight="1" x14ac:dyDescent="0.2">
      <c r="B36" s="93" t="s">
        <v>20</v>
      </c>
      <c r="C36" s="94">
        <v>17488</v>
      </c>
      <c r="D36" s="94">
        <v>20880</v>
      </c>
      <c r="E36" s="59">
        <v>3392</v>
      </c>
      <c r="F36" s="130">
        <v>0.19396157365050315</v>
      </c>
    </row>
    <row r="37" spans="2:6" ht="15" customHeight="1" x14ac:dyDescent="0.2">
      <c r="B37" s="83" t="s">
        <v>21</v>
      </c>
      <c r="C37" s="55">
        <v>211</v>
      </c>
      <c r="D37" s="55">
        <v>228</v>
      </c>
      <c r="E37" s="55">
        <v>17</v>
      </c>
      <c r="F37" s="131">
        <v>8.0568720379146974E-2</v>
      </c>
    </row>
    <row r="38" spans="2:6" ht="15" customHeight="1" x14ac:dyDescent="0.2">
      <c r="B38" s="83" t="s">
        <v>22</v>
      </c>
      <c r="C38" s="55">
        <v>3</v>
      </c>
      <c r="D38" s="55">
        <v>8</v>
      </c>
      <c r="E38" s="55">
        <v>5</v>
      </c>
      <c r="F38" s="131">
        <v>1.6666666666666665</v>
      </c>
    </row>
    <row r="39" spans="2:6" ht="12" x14ac:dyDescent="0.2">
      <c r="B39" s="83" t="s">
        <v>213</v>
      </c>
      <c r="C39" s="55">
        <v>271</v>
      </c>
      <c r="D39" s="55">
        <v>330</v>
      </c>
      <c r="E39" s="55">
        <v>59</v>
      </c>
      <c r="F39" s="131">
        <v>0.21771217712177116</v>
      </c>
    </row>
    <row r="40" spans="2:6" ht="15" customHeight="1" x14ac:dyDescent="0.2">
      <c r="B40" s="82" t="s">
        <v>34</v>
      </c>
      <c r="C40" s="55">
        <v>475</v>
      </c>
      <c r="D40" s="55">
        <v>601</v>
      </c>
      <c r="E40" s="55">
        <v>126</v>
      </c>
      <c r="F40" s="131">
        <v>0.26526315789473687</v>
      </c>
    </row>
    <row r="41" spans="2:6" ht="15" customHeight="1" x14ac:dyDescent="0.2">
      <c r="B41" s="82" t="s">
        <v>30</v>
      </c>
      <c r="C41" s="55">
        <v>5823</v>
      </c>
      <c r="D41" s="55">
        <v>6126</v>
      </c>
      <c r="E41" s="55">
        <v>303</v>
      </c>
      <c r="F41" s="131">
        <v>5.2035033487892735E-2</v>
      </c>
    </row>
    <row r="42" spans="2:6" ht="15" customHeight="1" x14ac:dyDescent="0.2">
      <c r="B42" s="82" t="s">
        <v>24</v>
      </c>
      <c r="C42" s="55">
        <v>0</v>
      </c>
      <c r="D42" s="55">
        <v>4</v>
      </c>
      <c r="E42" s="55">
        <v>4</v>
      </c>
      <c r="F42" s="131"/>
    </row>
    <row r="43" spans="2:6" ht="15" customHeight="1" x14ac:dyDescent="0.2">
      <c r="B43" s="82" t="s">
        <v>25</v>
      </c>
      <c r="C43" s="55">
        <v>5039</v>
      </c>
      <c r="D43" s="55">
        <v>6214</v>
      </c>
      <c r="E43" s="55">
        <v>1175</v>
      </c>
      <c r="F43" s="131">
        <v>0.23318118674340149</v>
      </c>
    </row>
    <row r="44" spans="2:6" ht="15" customHeight="1" x14ac:dyDescent="0.2">
      <c r="B44" s="82" t="s">
        <v>26</v>
      </c>
      <c r="C44" s="55">
        <v>153</v>
      </c>
      <c r="D44" s="55">
        <v>202</v>
      </c>
      <c r="E44" s="55">
        <v>49</v>
      </c>
      <c r="F44" s="131">
        <v>0.3202614379084967</v>
      </c>
    </row>
    <row r="45" spans="2:6" ht="12" x14ac:dyDescent="0.2">
      <c r="B45" s="82" t="s">
        <v>27</v>
      </c>
      <c r="C45" s="55">
        <v>80</v>
      </c>
      <c r="D45" s="55">
        <v>124</v>
      </c>
      <c r="E45" s="55">
        <v>44</v>
      </c>
      <c r="F45" s="131">
        <v>0.55000000000000004</v>
      </c>
    </row>
    <row r="46" spans="2:6" ht="12" x14ac:dyDescent="0.2">
      <c r="B46" s="82" t="s">
        <v>28</v>
      </c>
      <c r="C46" s="55">
        <v>74</v>
      </c>
      <c r="D46" s="55">
        <v>105</v>
      </c>
      <c r="E46" s="55">
        <v>31</v>
      </c>
      <c r="F46" s="131">
        <v>0.41891891891891886</v>
      </c>
    </row>
    <row r="47" spans="2:6" ht="12" x14ac:dyDescent="0.2">
      <c r="B47" s="82" t="s">
        <v>29</v>
      </c>
      <c r="C47" s="55">
        <v>774</v>
      </c>
      <c r="D47" s="55">
        <v>1070</v>
      </c>
      <c r="E47" s="55">
        <v>296</v>
      </c>
      <c r="F47" s="131">
        <v>0.38242894056847554</v>
      </c>
    </row>
    <row r="48" spans="2:6" ht="12" x14ac:dyDescent="0.2">
      <c r="B48" s="82" t="s">
        <v>31</v>
      </c>
      <c r="C48" s="55">
        <v>5</v>
      </c>
      <c r="D48" s="55">
        <v>9</v>
      </c>
      <c r="E48" s="55">
        <v>4</v>
      </c>
      <c r="F48" s="131">
        <v>0.8</v>
      </c>
    </row>
    <row r="49" spans="1:6" ht="15" customHeight="1" x14ac:dyDescent="0.2">
      <c r="B49" s="82" t="s">
        <v>32</v>
      </c>
      <c r="C49" s="55">
        <v>923</v>
      </c>
      <c r="D49" s="55">
        <v>977</v>
      </c>
      <c r="E49" s="55">
        <v>54</v>
      </c>
      <c r="F49" s="131">
        <v>5.8504875406283796E-2</v>
      </c>
    </row>
    <row r="50" spans="1:6" ht="15" customHeight="1" x14ac:dyDescent="0.2">
      <c r="B50" s="82" t="s">
        <v>33</v>
      </c>
      <c r="C50" s="55">
        <v>860</v>
      </c>
      <c r="D50" s="55">
        <v>1133</v>
      </c>
      <c r="E50" s="55">
        <v>273</v>
      </c>
      <c r="F50" s="131">
        <v>0.31744186046511635</v>
      </c>
    </row>
    <row r="51" spans="1:6" ht="15" customHeight="1" x14ac:dyDescent="0.2">
      <c r="B51" s="82" t="s">
        <v>23</v>
      </c>
      <c r="C51" s="55">
        <v>2797</v>
      </c>
      <c r="D51" s="55">
        <v>3749</v>
      </c>
      <c r="E51" s="55">
        <v>952</v>
      </c>
      <c r="F51" s="131">
        <v>0.34036467643904178</v>
      </c>
    </row>
    <row r="52" spans="1:6" ht="15" customHeight="1" x14ac:dyDescent="0.2">
      <c r="B52" s="93" t="s">
        <v>35</v>
      </c>
      <c r="C52" s="94">
        <v>34317</v>
      </c>
      <c r="D52" s="94">
        <v>43942</v>
      </c>
      <c r="E52" s="59">
        <v>9625</v>
      </c>
      <c r="F52" s="130">
        <v>0.2804732348398753</v>
      </c>
    </row>
    <row r="53" spans="1:6" ht="15" customHeight="1" x14ac:dyDescent="0.2">
      <c r="A53" s="12"/>
      <c r="B53" s="83" t="s">
        <v>36</v>
      </c>
      <c r="C53" s="55">
        <v>2990</v>
      </c>
      <c r="D53" s="55">
        <v>3740</v>
      </c>
      <c r="E53" s="55">
        <v>750</v>
      </c>
      <c r="F53" s="131">
        <v>0.25083612040133785</v>
      </c>
    </row>
    <row r="54" spans="1:6" ht="15" customHeight="1" x14ac:dyDescent="0.2">
      <c r="A54" s="12"/>
      <c r="B54" s="83" t="s">
        <v>37</v>
      </c>
      <c r="C54" s="55">
        <v>1803</v>
      </c>
      <c r="D54" s="55">
        <v>2116</v>
      </c>
      <c r="E54" s="55">
        <v>313</v>
      </c>
      <c r="F54" s="131">
        <v>0.17359955629506385</v>
      </c>
    </row>
    <row r="55" spans="1:6" ht="15" customHeight="1" x14ac:dyDescent="0.2">
      <c r="A55" s="12"/>
      <c r="B55" s="82" t="s">
        <v>42</v>
      </c>
      <c r="C55" s="55">
        <v>6239</v>
      </c>
      <c r="D55" s="55">
        <v>7847</v>
      </c>
      <c r="E55" s="55">
        <v>1608</v>
      </c>
      <c r="F55" s="131">
        <v>0.25773361115563387</v>
      </c>
    </row>
    <row r="56" spans="1:6" ht="12.75" x14ac:dyDescent="0.2">
      <c r="A56" s="12"/>
      <c r="B56" s="82" t="s">
        <v>38</v>
      </c>
      <c r="C56" s="55">
        <v>16520</v>
      </c>
      <c r="D56" s="55">
        <v>21805</v>
      </c>
      <c r="E56" s="55">
        <v>5285</v>
      </c>
      <c r="F56" s="131">
        <v>0.31991525423728806</v>
      </c>
    </row>
    <row r="57" spans="1:6" s="41" customFormat="1" ht="12.75" x14ac:dyDescent="0.2">
      <c r="A57" s="12"/>
      <c r="B57" s="82" t="s">
        <v>251</v>
      </c>
      <c r="C57" s="55">
        <v>10</v>
      </c>
      <c r="D57" s="55">
        <v>7</v>
      </c>
      <c r="E57" s="55">
        <v>-3</v>
      </c>
      <c r="F57" s="131">
        <v>-0.30000000000000004</v>
      </c>
    </row>
    <row r="58" spans="1:6" ht="12.75" x14ac:dyDescent="0.2">
      <c r="A58" s="12"/>
      <c r="B58" s="82" t="s">
        <v>39</v>
      </c>
      <c r="C58" s="55">
        <v>93</v>
      </c>
      <c r="D58" s="55">
        <v>90</v>
      </c>
      <c r="E58" s="55">
        <v>-3</v>
      </c>
      <c r="F58" s="131">
        <v>-3.2258064516129004E-2</v>
      </c>
    </row>
    <row r="59" spans="1:6" s="31" customFormat="1" ht="12.75" x14ac:dyDescent="0.2">
      <c r="A59" s="12"/>
      <c r="B59" s="82" t="s">
        <v>256</v>
      </c>
      <c r="C59" s="55">
        <v>3</v>
      </c>
      <c r="D59" s="55">
        <v>1</v>
      </c>
      <c r="E59" s="55">
        <v>-2</v>
      </c>
      <c r="F59" s="131">
        <v>-0.66666666666666674</v>
      </c>
    </row>
    <row r="60" spans="1:6" s="41" customFormat="1" ht="12.75" x14ac:dyDescent="0.2">
      <c r="A60" s="12"/>
      <c r="B60" s="82" t="s">
        <v>40</v>
      </c>
      <c r="C60" s="55">
        <v>4679</v>
      </c>
      <c r="D60" s="55">
        <v>5348</v>
      </c>
      <c r="E60" s="55">
        <v>669</v>
      </c>
      <c r="F60" s="131">
        <v>0.14297926907458858</v>
      </c>
    </row>
    <row r="61" spans="1:6" ht="12.75" x14ac:dyDescent="0.2">
      <c r="A61" s="12"/>
      <c r="B61" s="82" t="s">
        <v>41</v>
      </c>
      <c r="C61" s="55">
        <v>1980</v>
      </c>
      <c r="D61" s="55">
        <v>2988</v>
      </c>
      <c r="E61" s="55">
        <v>1008</v>
      </c>
      <c r="F61" s="131">
        <v>0.50909090909090904</v>
      </c>
    </row>
    <row r="62" spans="1:6" ht="15" customHeight="1" x14ac:dyDescent="0.2">
      <c r="B62" s="93" t="s">
        <v>43</v>
      </c>
      <c r="C62" s="94">
        <v>465379</v>
      </c>
      <c r="D62" s="94">
        <v>424908</v>
      </c>
      <c r="E62" s="59">
        <v>-40471</v>
      </c>
      <c r="F62" s="130">
        <v>-8.6963528650841559E-2</v>
      </c>
    </row>
    <row r="63" spans="1:6" ht="15" customHeight="1" x14ac:dyDescent="0.2">
      <c r="B63" s="82" t="s">
        <v>46</v>
      </c>
      <c r="C63" s="55">
        <v>507</v>
      </c>
      <c r="D63" s="55">
        <v>668</v>
      </c>
      <c r="E63" s="55">
        <v>161</v>
      </c>
      <c r="F63" s="131">
        <v>0.31755424063116378</v>
      </c>
    </row>
    <row r="64" spans="1:6" ht="15" customHeight="1" x14ac:dyDescent="0.2">
      <c r="B64" s="82" t="s">
        <v>45</v>
      </c>
      <c r="C64" s="55">
        <v>40186</v>
      </c>
      <c r="D64" s="55">
        <v>56422</v>
      </c>
      <c r="E64" s="55">
        <v>16236</v>
      </c>
      <c r="F64" s="131">
        <v>0.40402130095057975</v>
      </c>
    </row>
    <row r="65" spans="1:6" ht="15" customHeight="1" x14ac:dyDescent="0.2">
      <c r="B65" s="82" t="s">
        <v>44</v>
      </c>
      <c r="C65" s="55">
        <v>424686</v>
      </c>
      <c r="D65" s="55">
        <v>367818</v>
      </c>
      <c r="E65" s="55">
        <v>-56868</v>
      </c>
      <c r="F65" s="131">
        <v>-0.13390599172094209</v>
      </c>
    </row>
    <row r="66" spans="1:6" ht="15" customHeight="1" x14ac:dyDescent="0.2">
      <c r="B66" s="90" t="s">
        <v>152</v>
      </c>
      <c r="C66" s="56">
        <v>14583</v>
      </c>
      <c r="D66" s="56">
        <v>17967</v>
      </c>
      <c r="E66" s="54">
        <v>3384</v>
      </c>
      <c r="F66" s="129">
        <v>0.23205101830898989</v>
      </c>
    </row>
    <row r="67" spans="1:6" x14ac:dyDescent="0.2">
      <c r="B67" s="93" t="s">
        <v>47</v>
      </c>
      <c r="C67" s="57">
        <v>219</v>
      </c>
      <c r="D67" s="57">
        <v>157</v>
      </c>
      <c r="E67" s="59">
        <v>-62</v>
      </c>
      <c r="F67" s="130">
        <v>-0.28310502283105021</v>
      </c>
    </row>
    <row r="68" spans="1:6" ht="12.75" x14ac:dyDescent="0.2">
      <c r="A68" s="12"/>
      <c r="B68" s="85" t="s">
        <v>195</v>
      </c>
      <c r="C68" s="55">
        <v>0</v>
      </c>
      <c r="D68" s="55">
        <v>0</v>
      </c>
      <c r="E68" s="55">
        <v>0</v>
      </c>
      <c r="F68" s="131"/>
    </row>
    <row r="69" spans="1:6" ht="15" customHeight="1" x14ac:dyDescent="0.2">
      <c r="A69" s="12"/>
      <c r="B69" s="86" t="s">
        <v>48</v>
      </c>
      <c r="C69" s="55">
        <v>10</v>
      </c>
      <c r="D69" s="55">
        <v>11</v>
      </c>
      <c r="E69" s="55">
        <v>1</v>
      </c>
      <c r="F69" s="131">
        <v>0.10000000000000009</v>
      </c>
    </row>
    <row r="70" spans="1:6" s="41" customFormat="1" ht="15" customHeight="1" x14ac:dyDescent="0.2">
      <c r="A70" s="12"/>
      <c r="B70" s="86" t="s">
        <v>252</v>
      </c>
      <c r="C70" s="55">
        <v>3</v>
      </c>
      <c r="D70" s="55">
        <v>2</v>
      </c>
      <c r="E70" s="55">
        <v>-1</v>
      </c>
      <c r="F70" s="131">
        <v>-0.33333333333333337</v>
      </c>
    </row>
    <row r="71" spans="1:6" ht="12.75" x14ac:dyDescent="0.2">
      <c r="A71" s="12"/>
      <c r="B71" s="86" t="s">
        <v>154</v>
      </c>
      <c r="C71" s="55">
        <v>0</v>
      </c>
      <c r="D71" s="55">
        <v>0</v>
      </c>
      <c r="E71" s="55">
        <v>0</v>
      </c>
      <c r="F71" s="131"/>
    </row>
    <row r="72" spans="1:6" ht="12.75" x14ac:dyDescent="0.2">
      <c r="A72" s="12"/>
      <c r="B72" s="86" t="s">
        <v>52</v>
      </c>
      <c r="C72" s="55">
        <v>4</v>
      </c>
      <c r="D72" s="55">
        <v>0</v>
      </c>
      <c r="E72" s="55">
        <v>-4</v>
      </c>
      <c r="F72" s="131">
        <v>-1</v>
      </c>
    </row>
    <row r="73" spans="1:6" ht="12.75" x14ac:dyDescent="0.2">
      <c r="A73" s="12"/>
      <c r="B73" s="86" t="s">
        <v>49</v>
      </c>
      <c r="C73" s="55">
        <v>31</v>
      </c>
      <c r="D73" s="55">
        <v>33</v>
      </c>
      <c r="E73" s="55">
        <v>2</v>
      </c>
      <c r="F73" s="131">
        <v>6.4516129032258007E-2</v>
      </c>
    </row>
    <row r="74" spans="1:6" ht="15" customHeight="1" x14ac:dyDescent="0.2">
      <c r="A74" s="12"/>
      <c r="B74" s="86" t="s">
        <v>196</v>
      </c>
      <c r="C74" s="55">
        <v>34</v>
      </c>
      <c r="D74" s="55">
        <v>31</v>
      </c>
      <c r="E74" s="55">
        <v>-3</v>
      </c>
      <c r="F74" s="131">
        <v>-8.8235294117647078E-2</v>
      </c>
    </row>
    <row r="75" spans="1:6" ht="15" customHeight="1" x14ac:dyDescent="0.2">
      <c r="A75" s="12"/>
      <c r="B75" s="85" t="s">
        <v>53</v>
      </c>
      <c r="C75" s="55">
        <v>34</v>
      </c>
      <c r="D75" s="55">
        <v>22</v>
      </c>
      <c r="E75" s="55">
        <v>-12</v>
      </c>
      <c r="F75" s="131">
        <v>-0.3529411764705882</v>
      </c>
    </row>
    <row r="76" spans="1:6" ht="12.75" x14ac:dyDescent="0.2">
      <c r="A76" s="12"/>
      <c r="B76" s="86" t="s">
        <v>214</v>
      </c>
      <c r="C76" s="55">
        <v>35</v>
      </c>
      <c r="D76" s="55">
        <v>27</v>
      </c>
      <c r="E76" s="55">
        <v>-8</v>
      </c>
      <c r="F76" s="131">
        <v>-0.22857142857142854</v>
      </c>
    </row>
    <row r="77" spans="1:6" ht="15" customHeight="1" x14ac:dyDescent="0.2">
      <c r="A77" s="12"/>
      <c r="B77" s="86" t="s">
        <v>207</v>
      </c>
      <c r="C77" s="55">
        <v>2</v>
      </c>
      <c r="D77" s="55">
        <v>1</v>
      </c>
      <c r="E77" s="55">
        <v>-1</v>
      </c>
      <c r="F77" s="131">
        <v>-0.5</v>
      </c>
    </row>
    <row r="78" spans="1:6" s="11" customFormat="1" ht="16.5" customHeight="1" x14ac:dyDescent="0.2">
      <c r="A78" s="12"/>
      <c r="B78" s="86" t="s">
        <v>51</v>
      </c>
      <c r="C78" s="55">
        <v>4</v>
      </c>
      <c r="D78" s="55">
        <v>1</v>
      </c>
      <c r="E78" s="55">
        <v>-3</v>
      </c>
      <c r="F78" s="131">
        <v>-0.75</v>
      </c>
    </row>
    <row r="79" spans="1:6" ht="15" customHeight="1" x14ac:dyDescent="0.2">
      <c r="A79" s="12"/>
      <c r="B79" s="86" t="s">
        <v>155</v>
      </c>
      <c r="C79" s="55">
        <v>40</v>
      </c>
      <c r="D79" s="55">
        <v>10</v>
      </c>
      <c r="E79" s="55">
        <v>-30</v>
      </c>
      <c r="F79" s="131">
        <v>-0.75</v>
      </c>
    </row>
    <row r="80" spans="1:6" ht="14.25" customHeight="1" x14ac:dyDescent="0.2">
      <c r="A80" s="12"/>
      <c r="B80" s="86" t="s">
        <v>156</v>
      </c>
      <c r="C80" s="55">
        <v>0</v>
      </c>
      <c r="D80" s="55">
        <v>0</v>
      </c>
      <c r="E80" s="55">
        <v>0</v>
      </c>
      <c r="F80" s="131"/>
    </row>
    <row r="81" spans="1:6" ht="12.75" x14ac:dyDescent="0.2">
      <c r="A81" s="12"/>
      <c r="B81" s="86" t="s">
        <v>157</v>
      </c>
      <c r="C81" s="55">
        <v>0</v>
      </c>
      <c r="D81" s="55">
        <v>0</v>
      </c>
      <c r="E81" s="55">
        <v>0</v>
      </c>
      <c r="F81" s="131"/>
    </row>
    <row r="82" spans="1:6" ht="12.75" x14ac:dyDescent="0.2">
      <c r="A82" s="12"/>
      <c r="B82" s="86" t="s">
        <v>208</v>
      </c>
      <c r="C82" s="55">
        <v>3</v>
      </c>
      <c r="D82" s="55">
        <v>1</v>
      </c>
      <c r="E82" s="55">
        <v>-2</v>
      </c>
      <c r="F82" s="131">
        <v>-0.66666666666666674</v>
      </c>
    </row>
    <row r="83" spans="1:6" s="11" customFormat="1" ht="12.75" x14ac:dyDescent="0.2">
      <c r="A83" s="12"/>
      <c r="B83" s="86" t="s">
        <v>216</v>
      </c>
      <c r="C83" s="55">
        <v>3</v>
      </c>
      <c r="D83" s="55">
        <v>0</v>
      </c>
      <c r="E83" s="55">
        <v>-3</v>
      </c>
      <c r="F83" s="131">
        <v>-1</v>
      </c>
    </row>
    <row r="84" spans="1:6" ht="15" customHeight="1" x14ac:dyDescent="0.2">
      <c r="A84" s="12"/>
      <c r="B84" s="86" t="s">
        <v>50</v>
      </c>
      <c r="C84" s="55">
        <v>10</v>
      </c>
      <c r="D84" s="55">
        <v>12</v>
      </c>
      <c r="E84" s="55">
        <v>2</v>
      </c>
      <c r="F84" s="131">
        <v>0.19999999999999996</v>
      </c>
    </row>
    <row r="85" spans="1:6" ht="15" customHeight="1" x14ac:dyDescent="0.2">
      <c r="A85" s="12"/>
      <c r="B85" s="86" t="s">
        <v>217</v>
      </c>
      <c r="C85" s="55">
        <v>6</v>
      </c>
      <c r="D85" s="55">
        <v>6</v>
      </c>
      <c r="E85" s="55">
        <v>0</v>
      </c>
      <c r="F85" s="131">
        <v>0</v>
      </c>
    </row>
    <row r="86" spans="1:6" ht="15" customHeight="1" x14ac:dyDescent="0.2">
      <c r="A86" s="12"/>
      <c r="B86" s="86" t="s">
        <v>158</v>
      </c>
      <c r="C86" s="55">
        <v>0</v>
      </c>
      <c r="D86" s="55">
        <v>0</v>
      </c>
      <c r="E86" s="55">
        <v>0</v>
      </c>
      <c r="F86" s="131"/>
    </row>
    <row r="87" spans="1:6" ht="15" customHeight="1" x14ac:dyDescent="0.2">
      <c r="B87" s="93" t="s">
        <v>54</v>
      </c>
      <c r="C87" s="94">
        <v>80</v>
      </c>
      <c r="D87" s="94">
        <v>166</v>
      </c>
      <c r="E87" s="59">
        <v>86</v>
      </c>
      <c r="F87" s="130">
        <v>1.0750000000000002</v>
      </c>
    </row>
    <row r="88" spans="1:6" ht="15" customHeight="1" x14ac:dyDescent="0.2">
      <c r="B88" s="86" t="s">
        <v>159</v>
      </c>
      <c r="C88" s="55">
        <v>1</v>
      </c>
      <c r="D88" s="55">
        <v>6</v>
      </c>
      <c r="E88" s="55">
        <v>5</v>
      </c>
      <c r="F88" s="131">
        <v>5</v>
      </c>
    </row>
    <row r="89" spans="1:6" ht="15" customHeight="1" x14ac:dyDescent="0.2">
      <c r="B89" s="86" t="s">
        <v>209</v>
      </c>
      <c r="C89" s="55">
        <v>27</v>
      </c>
      <c r="D89" s="55">
        <v>71</v>
      </c>
      <c r="E89" s="55">
        <v>44</v>
      </c>
      <c r="F89" s="131">
        <v>1.6296296296296298</v>
      </c>
    </row>
    <row r="90" spans="1:6" ht="12" x14ac:dyDescent="0.2">
      <c r="B90" s="86" t="s">
        <v>210</v>
      </c>
      <c r="C90" s="55">
        <v>12</v>
      </c>
      <c r="D90" s="55">
        <v>22</v>
      </c>
      <c r="E90" s="55">
        <v>10</v>
      </c>
      <c r="F90" s="131">
        <v>0.83333333333333326</v>
      </c>
    </row>
    <row r="91" spans="1:6" ht="15" customHeight="1" x14ac:dyDescent="0.2">
      <c r="B91" s="86" t="s">
        <v>55</v>
      </c>
      <c r="C91" s="55">
        <v>7</v>
      </c>
      <c r="D91" s="55">
        <v>21</v>
      </c>
      <c r="E91" s="55">
        <v>14</v>
      </c>
      <c r="F91" s="131">
        <v>2</v>
      </c>
    </row>
    <row r="92" spans="1:6" ht="12" x14ac:dyDescent="0.2">
      <c r="B92" s="86" t="s">
        <v>57</v>
      </c>
      <c r="C92" s="55">
        <v>13</v>
      </c>
      <c r="D92" s="55">
        <v>17</v>
      </c>
      <c r="E92" s="55">
        <v>4</v>
      </c>
      <c r="F92" s="131">
        <v>0.30769230769230771</v>
      </c>
    </row>
    <row r="93" spans="1:6" ht="15" customHeight="1" x14ac:dyDescent="0.2">
      <c r="B93" s="86" t="s">
        <v>160</v>
      </c>
      <c r="C93" s="55">
        <v>3</v>
      </c>
      <c r="D93" s="55">
        <v>2</v>
      </c>
      <c r="E93" s="55">
        <v>-1</v>
      </c>
      <c r="F93" s="131">
        <v>-0.33333333333333337</v>
      </c>
    </row>
    <row r="94" spans="1:6" ht="15" customHeight="1" x14ac:dyDescent="0.2">
      <c r="B94" s="86" t="s">
        <v>56</v>
      </c>
      <c r="C94" s="55">
        <v>17</v>
      </c>
      <c r="D94" s="55">
        <v>27</v>
      </c>
      <c r="E94" s="55">
        <v>10</v>
      </c>
      <c r="F94" s="131">
        <v>0.58823529411764697</v>
      </c>
    </row>
    <row r="95" spans="1:6" ht="15" customHeight="1" x14ac:dyDescent="0.2">
      <c r="A95" s="13"/>
      <c r="B95" s="93" t="s">
        <v>58</v>
      </c>
      <c r="C95" s="94">
        <v>12971</v>
      </c>
      <c r="D95" s="94">
        <v>16006</v>
      </c>
      <c r="E95" s="59">
        <v>3035</v>
      </c>
      <c r="F95" s="130">
        <v>0.23398350165754378</v>
      </c>
    </row>
    <row r="96" spans="1:6" ht="15" customHeight="1" x14ac:dyDescent="0.2">
      <c r="B96" s="82" t="s">
        <v>59</v>
      </c>
      <c r="C96" s="55">
        <v>1883</v>
      </c>
      <c r="D96" s="55">
        <v>2607</v>
      </c>
      <c r="E96" s="55">
        <v>724</v>
      </c>
      <c r="F96" s="131">
        <v>0.3844928305894848</v>
      </c>
    </row>
    <row r="97" spans="2:6" ht="15" customHeight="1" x14ac:dyDescent="0.2">
      <c r="B97" s="82" t="s">
        <v>60</v>
      </c>
      <c r="C97" s="55">
        <v>221</v>
      </c>
      <c r="D97" s="55">
        <v>315</v>
      </c>
      <c r="E97" s="55">
        <v>94</v>
      </c>
      <c r="F97" s="131">
        <v>0.42533936651583715</v>
      </c>
    </row>
    <row r="98" spans="2:6" ht="15" customHeight="1" x14ac:dyDescent="0.2">
      <c r="B98" s="82" t="s">
        <v>150</v>
      </c>
      <c r="C98" s="55">
        <v>10867</v>
      </c>
      <c r="D98" s="55">
        <v>13084</v>
      </c>
      <c r="E98" s="55">
        <v>2217</v>
      </c>
      <c r="F98" s="131">
        <v>0.20401214686666047</v>
      </c>
    </row>
    <row r="99" spans="2:6" ht="15" customHeight="1" x14ac:dyDescent="0.2">
      <c r="B99" s="93" t="s">
        <v>61</v>
      </c>
      <c r="C99" s="94">
        <v>1313</v>
      </c>
      <c r="D99" s="94">
        <v>1638</v>
      </c>
      <c r="E99" s="59">
        <v>325</v>
      </c>
      <c r="F99" s="130">
        <v>0.24752475247524752</v>
      </c>
    </row>
    <row r="100" spans="2:6" ht="15" customHeight="1" x14ac:dyDescent="0.2">
      <c r="B100" s="83" t="s">
        <v>62</v>
      </c>
      <c r="C100" s="55">
        <v>223</v>
      </c>
      <c r="D100" s="55">
        <v>269</v>
      </c>
      <c r="E100" s="55">
        <v>46</v>
      </c>
      <c r="F100" s="131">
        <v>0.20627802690582953</v>
      </c>
    </row>
    <row r="101" spans="2:6" ht="15" customHeight="1" x14ac:dyDescent="0.2">
      <c r="B101" s="83" t="s">
        <v>63</v>
      </c>
      <c r="C101" s="55">
        <v>20</v>
      </c>
      <c r="D101" s="55">
        <v>18</v>
      </c>
      <c r="E101" s="55">
        <v>-2</v>
      </c>
      <c r="F101" s="131">
        <v>-9.9999999999999978E-2</v>
      </c>
    </row>
    <row r="102" spans="2:6" ht="15" customHeight="1" x14ac:dyDescent="0.2">
      <c r="B102" s="83" t="s">
        <v>64</v>
      </c>
      <c r="C102" s="55">
        <v>662</v>
      </c>
      <c r="D102" s="55">
        <v>823</v>
      </c>
      <c r="E102" s="55">
        <v>161</v>
      </c>
      <c r="F102" s="131">
        <v>0.24320241691842903</v>
      </c>
    </row>
    <row r="103" spans="2:6" ht="15" customHeight="1" x14ac:dyDescent="0.2">
      <c r="B103" s="83" t="s">
        <v>72</v>
      </c>
      <c r="C103" s="55">
        <v>69</v>
      </c>
      <c r="D103" s="55">
        <v>110</v>
      </c>
      <c r="E103" s="55">
        <v>41</v>
      </c>
      <c r="F103" s="131">
        <v>0.59420289855072461</v>
      </c>
    </row>
    <row r="104" spans="2:6" ht="12" x14ac:dyDescent="0.2">
      <c r="B104" s="83" t="s">
        <v>67</v>
      </c>
      <c r="C104" s="55">
        <v>190</v>
      </c>
      <c r="D104" s="55">
        <v>257</v>
      </c>
      <c r="E104" s="55">
        <v>67</v>
      </c>
      <c r="F104" s="131">
        <v>0.35263157894736841</v>
      </c>
    </row>
    <row r="105" spans="2:6" ht="15" customHeight="1" x14ac:dyDescent="0.2">
      <c r="B105" s="83" t="s">
        <v>65</v>
      </c>
      <c r="C105" s="55">
        <v>50</v>
      </c>
      <c r="D105" s="55">
        <v>38</v>
      </c>
      <c r="E105" s="55">
        <v>-12</v>
      </c>
      <c r="F105" s="131">
        <v>-0.24</v>
      </c>
    </row>
    <row r="106" spans="2:6" ht="15" customHeight="1" x14ac:dyDescent="0.2">
      <c r="B106" s="86" t="s">
        <v>161</v>
      </c>
      <c r="C106" s="55">
        <v>0</v>
      </c>
      <c r="D106" s="55">
        <v>0</v>
      </c>
      <c r="E106" s="55">
        <v>0</v>
      </c>
      <c r="F106" s="131"/>
    </row>
    <row r="107" spans="2:6" ht="15" customHeight="1" x14ac:dyDescent="0.2">
      <c r="B107" s="83" t="s">
        <v>70</v>
      </c>
      <c r="C107" s="55">
        <v>3</v>
      </c>
      <c r="D107" s="55">
        <v>1</v>
      </c>
      <c r="E107" s="55">
        <v>-2</v>
      </c>
      <c r="F107" s="131">
        <v>-0.66666666666666674</v>
      </c>
    </row>
    <row r="108" spans="2:6" ht="15" customHeight="1" x14ac:dyDescent="0.2">
      <c r="B108" s="83" t="s">
        <v>68</v>
      </c>
      <c r="C108" s="55">
        <v>6</v>
      </c>
      <c r="D108" s="55">
        <v>8</v>
      </c>
      <c r="E108" s="55">
        <v>2</v>
      </c>
      <c r="F108" s="131">
        <v>0.33333333333333326</v>
      </c>
    </row>
    <row r="109" spans="2:6" ht="15" customHeight="1" x14ac:dyDescent="0.2">
      <c r="B109" s="83" t="s">
        <v>69</v>
      </c>
      <c r="C109" s="55">
        <v>32</v>
      </c>
      <c r="D109" s="55">
        <v>53</v>
      </c>
      <c r="E109" s="55">
        <v>21</v>
      </c>
      <c r="F109" s="131">
        <v>0.65625</v>
      </c>
    </row>
    <row r="110" spans="2:6" ht="16.5" customHeight="1" x14ac:dyDescent="0.2">
      <c r="B110" s="85" t="s">
        <v>199</v>
      </c>
      <c r="C110" s="55">
        <v>5</v>
      </c>
      <c r="D110" s="55">
        <v>4</v>
      </c>
      <c r="E110" s="55">
        <v>-1</v>
      </c>
      <c r="F110" s="131">
        <v>-0.19999999999999996</v>
      </c>
    </row>
    <row r="111" spans="2:6" ht="18" customHeight="1" x14ac:dyDescent="0.2">
      <c r="B111" s="83" t="s">
        <v>71</v>
      </c>
      <c r="C111" s="55">
        <v>19</v>
      </c>
      <c r="D111" s="55">
        <v>27</v>
      </c>
      <c r="E111" s="55">
        <v>8</v>
      </c>
      <c r="F111" s="131">
        <v>0.42105263157894735</v>
      </c>
    </row>
    <row r="112" spans="2:6" ht="15" customHeight="1" x14ac:dyDescent="0.2">
      <c r="B112" s="83" t="s">
        <v>66</v>
      </c>
      <c r="C112" s="55">
        <v>34</v>
      </c>
      <c r="D112" s="55">
        <v>30</v>
      </c>
      <c r="E112" s="55">
        <v>-4</v>
      </c>
      <c r="F112" s="131">
        <v>-0.11764705882352944</v>
      </c>
    </row>
    <row r="113" spans="2:6" ht="26.25" customHeight="1" x14ac:dyDescent="0.2">
      <c r="B113" s="90" t="s">
        <v>73</v>
      </c>
      <c r="C113" s="56">
        <v>166468</v>
      </c>
      <c r="D113" s="56">
        <v>110534</v>
      </c>
      <c r="E113" s="54">
        <v>-55934</v>
      </c>
      <c r="F113" s="129">
        <v>-0.33600451738472259</v>
      </c>
    </row>
    <row r="114" spans="2:6" ht="21.75" customHeight="1" x14ac:dyDescent="0.2">
      <c r="B114" s="93" t="s">
        <v>192</v>
      </c>
      <c r="C114" s="94">
        <v>13670</v>
      </c>
      <c r="D114" s="94">
        <v>19266</v>
      </c>
      <c r="E114" s="59">
        <v>5596</v>
      </c>
      <c r="F114" s="130">
        <v>0.40936356986100941</v>
      </c>
    </row>
    <row r="115" spans="2:6" ht="12" x14ac:dyDescent="0.2">
      <c r="B115" s="83" t="s">
        <v>87</v>
      </c>
      <c r="C115" s="55">
        <v>8243</v>
      </c>
      <c r="D115" s="55">
        <v>12503</v>
      </c>
      <c r="E115" s="55">
        <v>4260</v>
      </c>
      <c r="F115" s="131">
        <v>0.51680213514497142</v>
      </c>
    </row>
    <row r="116" spans="2:6" ht="15" customHeight="1" x14ac:dyDescent="0.2">
      <c r="B116" s="87" t="s">
        <v>253</v>
      </c>
      <c r="C116" s="55">
        <v>43</v>
      </c>
      <c r="D116" s="55">
        <v>37</v>
      </c>
      <c r="E116" s="55">
        <v>-6</v>
      </c>
      <c r="F116" s="131">
        <v>-0.13953488372093026</v>
      </c>
    </row>
    <row r="117" spans="2:6" ht="12" x14ac:dyDescent="0.2">
      <c r="B117" s="87" t="s">
        <v>78</v>
      </c>
      <c r="C117" s="55">
        <v>2021</v>
      </c>
      <c r="D117" s="55">
        <v>2667</v>
      </c>
      <c r="E117" s="55">
        <v>646</v>
      </c>
      <c r="F117" s="131">
        <v>0.31964374072241464</v>
      </c>
    </row>
    <row r="118" spans="2:6" s="41" customFormat="1" ht="12" x14ac:dyDescent="0.2">
      <c r="B118" s="87" t="s">
        <v>82</v>
      </c>
      <c r="C118" s="55">
        <v>35</v>
      </c>
      <c r="D118" s="55">
        <v>143</v>
      </c>
      <c r="E118" s="55">
        <v>108</v>
      </c>
      <c r="F118" s="131">
        <v>3.0857142857142854</v>
      </c>
    </row>
    <row r="119" spans="2:6" ht="15" customHeight="1" x14ac:dyDescent="0.2">
      <c r="B119" s="84" t="s">
        <v>249</v>
      </c>
      <c r="C119" s="55">
        <v>3</v>
      </c>
      <c r="D119" s="55">
        <v>12</v>
      </c>
      <c r="E119" s="55">
        <v>9</v>
      </c>
      <c r="F119" s="131">
        <v>3</v>
      </c>
    </row>
    <row r="120" spans="2:6" ht="12" x14ac:dyDescent="0.2">
      <c r="B120" s="84" t="s">
        <v>162</v>
      </c>
      <c r="C120" s="55">
        <v>3311</v>
      </c>
      <c r="D120" s="55">
        <v>3892</v>
      </c>
      <c r="E120" s="55">
        <v>581</v>
      </c>
      <c r="F120" s="131">
        <v>0.17547568710359407</v>
      </c>
    </row>
    <row r="121" spans="2:6" ht="15" customHeight="1" x14ac:dyDescent="0.2">
      <c r="B121" s="84" t="s">
        <v>163</v>
      </c>
      <c r="C121" s="55">
        <v>14</v>
      </c>
      <c r="D121" s="55">
        <v>12</v>
      </c>
      <c r="E121" s="55">
        <v>-2</v>
      </c>
      <c r="F121" s="131">
        <v>-0.1428571428571429</v>
      </c>
    </row>
    <row r="122" spans="2:6" ht="15" customHeight="1" x14ac:dyDescent="0.2">
      <c r="B122" s="93" t="s">
        <v>193</v>
      </c>
      <c r="C122" s="94">
        <v>2001</v>
      </c>
      <c r="D122" s="94">
        <v>2666</v>
      </c>
      <c r="E122" s="59">
        <v>665</v>
      </c>
      <c r="F122" s="130">
        <v>0.33233383308345821</v>
      </c>
    </row>
    <row r="123" spans="2:6" ht="12" x14ac:dyDescent="0.2">
      <c r="B123" s="84" t="s">
        <v>153</v>
      </c>
      <c r="C123" s="55">
        <v>0</v>
      </c>
      <c r="D123" s="55">
        <v>0</v>
      </c>
      <c r="E123" s="55">
        <v>0</v>
      </c>
      <c r="F123" s="131"/>
    </row>
    <row r="124" spans="2:6" ht="15" customHeight="1" x14ac:dyDescent="0.2">
      <c r="B124" s="84" t="s">
        <v>74</v>
      </c>
      <c r="C124" s="55">
        <v>1659</v>
      </c>
      <c r="D124" s="55">
        <v>2233</v>
      </c>
      <c r="E124" s="55">
        <v>574</v>
      </c>
      <c r="F124" s="131">
        <v>0.34599156118143459</v>
      </c>
    </row>
    <row r="125" spans="2:6" ht="15" customHeight="1" x14ac:dyDescent="0.2">
      <c r="B125" s="84" t="s">
        <v>86</v>
      </c>
      <c r="C125" s="55">
        <v>6</v>
      </c>
      <c r="D125" s="55">
        <v>5</v>
      </c>
      <c r="E125" s="55">
        <v>-1</v>
      </c>
      <c r="F125" s="131">
        <v>-0.16666666666666663</v>
      </c>
    </row>
    <row r="126" spans="2:6" ht="15" customHeight="1" x14ac:dyDescent="0.2">
      <c r="B126" s="84" t="s">
        <v>164</v>
      </c>
      <c r="C126" s="55">
        <v>0</v>
      </c>
      <c r="D126" s="55">
        <v>0</v>
      </c>
      <c r="E126" s="55">
        <v>0</v>
      </c>
      <c r="F126" s="131"/>
    </row>
    <row r="127" spans="2:6" ht="15" customHeight="1" x14ac:dyDescent="0.2">
      <c r="B127" s="84" t="s">
        <v>165</v>
      </c>
      <c r="C127" s="55">
        <v>0</v>
      </c>
      <c r="D127" s="55">
        <v>1</v>
      </c>
      <c r="E127" s="55">
        <v>1</v>
      </c>
      <c r="F127" s="131"/>
    </row>
    <row r="128" spans="2:6" ht="15" customHeight="1" x14ac:dyDescent="0.2">
      <c r="B128" s="84" t="s">
        <v>211</v>
      </c>
      <c r="C128" s="55">
        <v>0</v>
      </c>
      <c r="D128" s="55">
        <v>0</v>
      </c>
      <c r="E128" s="55">
        <v>0</v>
      </c>
      <c r="F128" s="131"/>
    </row>
    <row r="129" spans="1:6" ht="15" customHeight="1" x14ac:dyDescent="0.2">
      <c r="B129" s="84" t="s">
        <v>76</v>
      </c>
      <c r="C129" s="55">
        <v>328</v>
      </c>
      <c r="D129" s="55">
        <v>414</v>
      </c>
      <c r="E129" s="55">
        <v>86</v>
      </c>
      <c r="F129" s="131">
        <v>0.26219512195121952</v>
      </c>
    </row>
    <row r="130" spans="1:6" ht="15" customHeight="1" x14ac:dyDescent="0.2">
      <c r="B130" s="84" t="s">
        <v>212</v>
      </c>
      <c r="C130" s="55">
        <v>0</v>
      </c>
      <c r="D130" s="55">
        <v>0</v>
      </c>
      <c r="E130" s="55">
        <v>0</v>
      </c>
      <c r="F130" s="131"/>
    </row>
    <row r="131" spans="1:6" ht="15" customHeight="1" x14ac:dyDescent="0.2">
      <c r="B131" s="84" t="s">
        <v>166</v>
      </c>
      <c r="C131" s="55">
        <v>0</v>
      </c>
      <c r="D131" s="55">
        <v>5</v>
      </c>
      <c r="E131" s="55">
        <v>5</v>
      </c>
      <c r="F131" s="131"/>
    </row>
    <row r="132" spans="1:6" s="11" customFormat="1" ht="15" customHeight="1" x14ac:dyDescent="0.2">
      <c r="B132" s="84" t="s">
        <v>75</v>
      </c>
      <c r="C132" s="55">
        <v>1</v>
      </c>
      <c r="D132" s="55">
        <v>0</v>
      </c>
      <c r="E132" s="55">
        <v>-1</v>
      </c>
      <c r="F132" s="131">
        <v>-1</v>
      </c>
    </row>
    <row r="133" spans="1:6" s="11" customFormat="1" ht="15" customHeight="1" x14ac:dyDescent="0.2">
      <c r="B133" s="84" t="s">
        <v>167</v>
      </c>
      <c r="C133" s="55">
        <v>0</v>
      </c>
      <c r="D133" s="55">
        <v>0</v>
      </c>
      <c r="E133" s="55">
        <v>0</v>
      </c>
      <c r="F133" s="131"/>
    </row>
    <row r="134" spans="1:6" s="11" customFormat="1" ht="15" customHeight="1" x14ac:dyDescent="0.2">
      <c r="B134" s="84" t="s">
        <v>85</v>
      </c>
      <c r="C134" s="55">
        <v>6</v>
      </c>
      <c r="D134" s="55">
        <v>2</v>
      </c>
      <c r="E134" s="55">
        <v>-4</v>
      </c>
      <c r="F134" s="131">
        <v>-0.66666666666666674</v>
      </c>
    </row>
    <row r="135" spans="1:6" s="11" customFormat="1" ht="15" customHeight="1" x14ac:dyDescent="0.2">
      <c r="B135" s="84" t="s">
        <v>168</v>
      </c>
      <c r="C135" s="55">
        <v>0</v>
      </c>
      <c r="D135" s="55">
        <v>1</v>
      </c>
      <c r="E135" s="55">
        <v>1</v>
      </c>
      <c r="F135" s="131"/>
    </row>
    <row r="136" spans="1:6" s="11" customFormat="1" ht="15" customHeight="1" x14ac:dyDescent="0.2">
      <c r="B136" s="84" t="s">
        <v>169</v>
      </c>
      <c r="C136" s="55">
        <v>1</v>
      </c>
      <c r="D136" s="55">
        <v>5</v>
      </c>
      <c r="E136" s="55">
        <v>4</v>
      </c>
      <c r="F136" s="131">
        <v>4</v>
      </c>
    </row>
    <row r="137" spans="1:6" s="11" customFormat="1" ht="15" customHeight="1" x14ac:dyDescent="0.2">
      <c r="B137" s="84" t="s">
        <v>170</v>
      </c>
      <c r="C137" s="55">
        <v>0</v>
      </c>
      <c r="D137" s="55">
        <v>0</v>
      </c>
      <c r="E137" s="55">
        <v>0</v>
      </c>
      <c r="F137" s="131"/>
    </row>
    <row r="138" spans="1:6" ht="15" customHeight="1" x14ac:dyDescent="0.2">
      <c r="B138" s="93" t="s">
        <v>204</v>
      </c>
      <c r="C138" s="94">
        <v>138217</v>
      </c>
      <c r="D138" s="94">
        <v>72689</v>
      </c>
      <c r="E138" s="59">
        <v>-65528</v>
      </c>
      <c r="F138" s="130">
        <v>-0.47409508237047537</v>
      </c>
    </row>
    <row r="139" spans="1:6" ht="15" customHeight="1" x14ac:dyDescent="0.2">
      <c r="A139" s="12"/>
      <c r="B139" s="83" t="s">
        <v>103</v>
      </c>
      <c r="C139" s="55">
        <v>108</v>
      </c>
      <c r="D139" s="55">
        <v>115</v>
      </c>
      <c r="E139" s="55">
        <v>7</v>
      </c>
      <c r="F139" s="131">
        <v>6.4814814814814881E-2</v>
      </c>
    </row>
    <row r="140" spans="1:6" ht="15" customHeight="1" x14ac:dyDescent="0.2">
      <c r="A140" s="12"/>
      <c r="B140" s="83" t="s">
        <v>104</v>
      </c>
      <c r="C140" s="55">
        <v>164</v>
      </c>
      <c r="D140" s="55">
        <v>205</v>
      </c>
      <c r="E140" s="55">
        <v>41</v>
      </c>
      <c r="F140" s="131">
        <v>0.25</v>
      </c>
    </row>
    <row r="141" spans="1:6" s="11" customFormat="1" ht="15" customHeight="1" x14ac:dyDescent="0.2">
      <c r="A141" s="12"/>
      <c r="B141" s="83" t="s">
        <v>255</v>
      </c>
      <c r="C141" s="55">
        <v>6</v>
      </c>
      <c r="D141" s="55">
        <v>18</v>
      </c>
      <c r="E141" s="55">
        <v>12</v>
      </c>
      <c r="F141" s="131">
        <v>2</v>
      </c>
    </row>
    <row r="142" spans="1:6" ht="15" customHeight="1" x14ac:dyDescent="0.2">
      <c r="A142" s="12"/>
      <c r="B142" s="83" t="s">
        <v>105</v>
      </c>
      <c r="C142" s="55">
        <v>17958</v>
      </c>
      <c r="D142" s="55">
        <v>20267</v>
      </c>
      <c r="E142" s="55">
        <v>2309</v>
      </c>
      <c r="F142" s="131">
        <v>0.12857779262724134</v>
      </c>
    </row>
    <row r="143" spans="1:6" s="41" customFormat="1" ht="15" customHeight="1" x14ac:dyDescent="0.2">
      <c r="A143" s="12"/>
      <c r="B143" s="83" t="s">
        <v>106</v>
      </c>
      <c r="C143" s="55">
        <v>116318</v>
      </c>
      <c r="D143" s="55">
        <v>48117</v>
      </c>
      <c r="E143" s="55">
        <v>-68201</v>
      </c>
      <c r="F143" s="131">
        <v>-0.58633229594731684</v>
      </c>
    </row>
    <row r="144" spans="1:6" ht="12.75" x14ac:dyDescent="0.2">
      <c r="A144" s="12"/>
      <c r="B144" s="83" t="s">
        <v>171</v>
      </c>
      <c r="C144" s="55">
        <v>6</v>
      </c>
      <c r="D144" s="55">
        <v>24</v>
      </c>
      <c r="E144" s="55">
        <v>18</v>
      </c>
      <c r="F144" s="131">
        <v>3</v>
      </c>
    </row>
    <row r="145" spans="1:6" ht="12.75" x14ac:dyDescent="0.2">
      <c r="A145" s="12"/>
      <c r="B145" s="86" t="s">
        <v>107</v>
      </c>
      <c r="C145" s="55">
        <v>193</v>
      </c>
      <c r="D145" s="55">
        <v>347</v>
      </c>
      <c r="E145" s="55">
        <v>154</v>
      </c>
      <c r="F145" s="131">
        <v>0.79792746113989632</v>
      </c>
    </row>
    <row r="146" spans="1:6" ht="15" customHeight="1" x14ac:dyDescent="0.2">
      <c r="A146" s="12"/>
      <c r="B146" s="83" t="s">
        <v>108</v>
      </c>
      <c r="C146" s="55">
        <v>2832</v>
      </c>
      <c r="D146" s="55">
        <v>2806</v>
      </c>
      <c r="E146" s="55">
        <v>-26</v>
      </c>
      <c r="F146" s="131">
        <v>-9.1807909604519899E-3</v>
      </c>
    </row>
    <row r="147" spans="1:6" ht="15" customHeight="1" x14ac:dyDescent="0.2">
      <c r="A147" s="12"/>
      <c r="B147" s="83" t="s">
        <v>109</v>
      </c>
      <c r="C147" s="55">
        <v>632</v>
      </c>
      <c r="D147" s="55">
        <v>790</v>
      </c>
      <c r="E147" s="55">
        <v>158</v>
      </c>
      <c r="F147" s="131">
        <v>0.25</v>
      </c>
    </row>
    <row r="148" spans="1:6" ht="15" customHeight="1" x14ac:dyDescent="0.2">
      <c r="A148" s="12"/>
      <c r="B148" s="93" t="s">
        <v>205</v>
      </c>
      <c r="C148" s="94">
        <v>12580</v>
      </c>
      <c r="D148" s="94">
        <v>15913</v>
      </c>
      <c r="E148" s="59">
        <v>3333</v>
      </c>
      <c r="F148" s="130">
        <v>0.26494435612082667</v>
      </c>
    </row>
    <row r="149" spans="1:6" ht="15" customHeight="1" x14ac:dyDescent="0.2">
      <c r="B149" s="86" t="s">
        <v>250</v>
      </c>
      <c r="C149" s="55">
        <v>1</v>
      </c>
      <c r="D149" s="55">
        <v>3</v>
      </c>
      <c r="E149" s="55">
        <v>2</v>
      </c>
      <c r="F149" s="131">
        <v>2</v>
      </c>
    </row>
    <row r="150" spans="1:6" ht="12" x14ac:dyDescent="0.2">
      <c r="B150" s="86" t="s">
        <v>254</v>
      </c>
      <c r="C150" s="55">
        <v>7</v>
      </c>
      <c r="D150" s="55">
        <v>8</v>
      </c>
      <c r="E150" s="55">
        <v>1</v>
      </c>
      <c r="F150" s="131">
        <v>0.14285714285714279</v>
      </c>
    </row>
    <row r="151" spans="1:6" ht="15" customHeight="1" x14ac:dyDescent="0.2">
      <c r="B151" s="86" t="s">
        <v>79</v>
      </c>
      <c r="C151" s="55">
        <v>537</v>
      </c>
      <c r="D151" s="55">
        <v>517</v>
      </c>
      <c r="E151" s="55">
        <v>-20</v>
      </c>
      <c r="F151" s="131">
        <v>-3.7243947858472959E-2</v>
      </c>
    </row>
    <row r="152" spans="1:6" s="41" customFormat="1" ht="15" customHeight="1" x14ac:dyDescent="0.2">
      <c r="B152" s="86" t="s">
        <v>257</v>
      </c>
      <c r="C152" s="55">
        <v>2</v>
      </c>
      <c r="D152" s="55">
        <v>0</v>
      </c>
      <c r="E152" s="55">
        <v>-2</v>
      </c>
      <c r="F152" s="131">
        <v>-1</v>
      </c>
    </row>
    <row r="153" spans="1:6" ht="12" x14ac:dyDescent="0.2">
      <c r="B153" s="86" t="s">
        <v>80</v>
      </c>
      <c r="C153" s="55">
        <v>474</v>
      </c>
      <c r="D153" s="55">
        <v>760</v>
      </c>
      <c r="E153" s="55">
        <v>286</v>
      </c>
      <c r="F153" s="131">
        <v>0.6033755274261603</v>
      </c>
    </row>
    <row r="154" spans="1:6" ht="12" x14ac:dyDescent="0.2">
      <c r="B154" s="86" t="s">
        <v>81</v>
      </c>
      <c r="C154" s="55">
        <v>93</v>
      </c>
      <c r="D154" s="55">
        <v>78</v>
      </c>
      <c r="E154" s="55">
        <v>-15</v>
      </c>
      <c r="F154" s="131">
        <v>-0.16129032258064513</v>
      </c>
    </row>
    <row r="155" spans="1:6" s="41" customFormat="1" ht="12" x14ac:dyDescent="0.2">
      <c r="B155" s="86" t="s">
        <v>191</v>
      </c>
      <c r="C155" s="55">
        <v>9364</v>
      </c>
      <c r="D155" s="55">
        <v>11387</v>
      </c>
      <c r="E155" s="55">
        <v>2023</v>
      </c>
      <c r="F155" s="131">
        <v>0.21604015378043573</v>
      </c>
    </row>
    <row r="156" spans="1:6" s="41" customFormat="1" ht="12" x14ac:dyDescent="0.2">
      <c r="B156" s="86" t="s">
        <v>83</v>
      </c>
      <c r="C156" s="55">
        <v>486</v>
      </c>
      <c r="D156" s="55">
        <v>629</v>
      </c>
      <c r="E156" s="55">
        <v>143</v>
      </c>
      <c r="F156" s="131">
        <v>0.29423868312757206</v>
      </c>
    </row>
    <row r="157" spans="1:6" ht="15" customHeight="1" x14ac:dyDescent="0.2">
      <c r="B157" s="86" t="s">
        <v>84</v>
      </c>
      <c r="C157" s="55">
        <v>1272</v>
      </c>
      <c r="D157" s="55">
        <v>2342</v>
      </c>
      <c r="E157" s="55">
        <v>1070</v>
      </c>
      <c r="F157" s="131">
        <v>0.84119496855345921</v>
      </c>
    </row>
    <row r="158" spans="1:6" ht="15" customHeight="1" x14ac:dyDescent="0.2">
      <c r="B158" s="86" t="s">
        <v>77</v>
      </c>
      <c r="C158" s="55">
        <v>344</v>
      </c>
      <c r="D158" s="55">
        <v>189</v>
      </c>
      <c r="E158" s="55">
        <v>-155</v>
      </c>
      <c r="F158" s="131">
        <v>-0.45058139534883723</v>
      </c>
    </row>
    <row r="159" spans="1:6" ht="15" customHeight="1" x14ac:dyDescent="0.2">
      <c r="B159" s="90" t="s">
        <v>88</v>
      </c>
      <c r="C159" s="58">
        <v>29138</v>
      </c>
      <c r="D159" s="58">
        <v>29283</v>
      </c>
      <c r="E159" s="54">
        <v>145</v>
      </c>
      <c r="F159" s="129">
        <v>4.9763195826755258E-3</v>
      </c>
    </row>
    <row r="160" spans="1:6" ht="15" customHeight="1" x14ac:dyDescent="0.2">
      <c r="B160" s="83" t="s">
        <v>90</v>
      </c>
      <c r="C160" s="55">
        <v>1173</v>
      </c>
      <c r="D160" s="55">
        <v>1237</v>
      </c>
      <c r="E160" s="55">
        <v>64</v>
      </c>
      <c r="F160" s="131">
        <v>5.4560954816709195E-2</v>
      </c>
    </row>
    <row r="161" spans="2:6" ht="15" customHeight="1" x14ac:dyDescent="0.2">
      <c r="B161" s="83" t="s">
        <v>91</v>
      </c>
      <c r="C161" s="55">
        <v>2630</v>
      </c>
      <c r="D161" s="55">
        <v>2842</v>
      </c>
      <c r="E161" s="55">
        <v>212</v>
      </c>
      <c r="F161" s="131">
        <v>8.0608365019011474E-2</v>
      </c>
    </row>
    <row r="162" spans="2:6" ht="15" customHeight="1" x14ac:dyDescent="0.2">
      <c r="B162" s="88" t="s">
        <v>92</v>
      </c>
      <c r="C162" s="55">
        <v>717</v>
      </c>
      <c r="D162" s="55">
        <v>626</v>
      </c>
      <c r="E162" s="55">
        <v>-91</v>
      </c>
      <c r="F162" s="131">
        <v>-0.12691771269177132</v>
      </c>
    </row>
    <row r="163" spans="2:6" ht="15" customHeight="1" x14ac:dyDescent="0.2">
      <c r="B163" s="89" t="s">
        <v>94</v>
      </c>
      <c r="C163" s="55">
        <v>2412</v>
      </c>
      <c r="D163" s="55">
        <v>2742</v>
      </c>
      <c r="E163" s="55">
        <v>330</v>
      </c>
      <c r="F163" s="131">
        <v>0.13681592039800994</v>
      </c>
    </row>
    <row r="164" spans="2:6" ht="15" customHeight="1" x14ac:dyDescent="0.2">
      <c r="B164" s="89" t="s">
        <v>102</v>
      </c>
      <c r="C164" s="55">
        <v>3749</v>
      </c>
      <c r="D164" s="55">
        <v>4691</v>
      </c>
      <c r="E164" s="55">
        <v>942</v>
      </c>
      <c r="F164" s="131">
        <v>0.25126700453454265</v>
      </c>
    </row>
    <row r="165" spans="2:6" ht="15" customHeight="1" x14ac:dyDescent="0.2">
      <c r="B165" s="89" t="s">
        <v>96</v>
      </c>
      <c r="C165" s="55">
        <v>2160</v>
      </c>
      <c r="D165" s="55">
        <v>2516</v>
      </c>
      <c r="E165" s="55">
        <v>356</v>
      </c>
      <c r="F165" s="131">
        <v>0.16481481481481475</v>
      </c>
    </row>
    <row r="166" spans="2:6" ht="15" customHeight="1" x14ac:dyDescent="0.2">
      <c r="B166" s="82" t="s">
        <v>97</v>
      </c>
      <c r="C166" s="55">
        <v>26</v>
      </c>
      <c r="D166" s="55">
        <v>27</v>
      </c>
      <c r="E166" s="55">
        <v>1</v>
      </c>
      <c r="F166" s="131">
        <v>3.8461538461538547E-2</v>
      </c>
    </row>
    <row r="167" spans="2:6" ht="12" x14ac:dyDescent="0.2">
      <c r="B167" s="82" t="s">
        <v>98</v>
      </c>
      <c r="C167" s="55">
        <v>2017</v>
      </c>
      <c r="D167" s="55">
        <v>894</v>
      </c>
      <c r="E167" s="55">
        <v>-1123</v>
      </c>
      <c r="F167" s="131">
        <v>-0.55676747645017355</v>
      </c>
    </row>
    <row r="168" spans="2:6" ht="15" customHeight="1" x14ac:dyDescent="0.2">
      <c r="B168" s="82" t="s">
        <v>99</v>
      </c>
      <c r="C168" s="55">
        <v>254</v>
      </c>
      <c r="D168" s="55">
        <v>176</v>
      </c>
      <c r="E168" s="55">
        <v>-78</v>
      </c>
      <c r="F168" s="131">
        <v>-0.30708661417322836</v>
      </c>
    </row>
    <row r="169" spans="2:6" ht="15" customHeight="1" x14ac:dyDescent="0.2">
      <c r="B169" s="82" t="s">
        <v>95</v>
      </c>
      <c r="C169" s="55">
        <v>992</v>
      </c>
      <c r="D169" s="55">
        <v>985</v>
      </c>
      <c r="E169" s="55">
        <v>-7</v>
      </c>
      <c r="F169" s="131">
        <v>-7.0564516129032473E-3</v>
      </c>
    </row>
    <row r="170" spans="2:6" ht="15" customHeight="1" x14ac:dyDescent="0.2">
      <c r="B170" s="83" t="s">
        <v>100</v>
      </c>
      <c r="C170" s="55">
        <v>6003</v>
      </c>
      <c r="D170" s="55">
        <v>7308</v>
      </c>
      <c r="E170" s="55">
        <v>1305</v>
      </c>
      <c r="F170" s="131">
        <v>0.21739130434782616</v>
      </c>
    </row>
    <row r="171" spans="2:6" ht="15" customHeight="1" x14ac:dyDescent="0.2">
      <c r="B171" s="82" t="s">
        <v>101</v>
      </c>
      <c r="C171" s="55">
        <v>1822</v>
      </c>
      <c r="D171" s="55">
        <v>345</v>
      </c>
      <c r="E171" s="55">
        <v>-1477</v>
      </c>
      <c r="F171" s="131">
        <v>-0.81064763995609224</v>
      </c>
    </row>
    <row r="172" spans="2:6" ht="12" x14ac:dyDescent="0.2">
      <c r="B172" s="83" t="s">
        <v>89</v>
      </c>
      <c r="C172" s="55">
        <v>4544</v>
      </c>
      <c r="D172" s="55">
        <v>4508</v>
      </c>
      <c r="E172" s="55">
        <v>-36</v>
      </c>
      <c r="F172" s="131">
        <v>-7.9225352112676228E-3</v>
      </c>
    </row>
    <row r="173" spans="2:6" ht="15" customHeight="1" x14ac:dyDescent="0.2">
      <c r="B173" s="82" t="s">
        <v>93</v>
      </c>
      <c r="C173" s="55">
        <v>639</v>
      </c>
      <c r="D173" s="55">
        <v>386</v>
      </c>
      <c r="E173" s="55">
        <v>-253</v>
      </c>
      <c r="F173" s="131">
        <v>-0.3959311424100157</v>
      </c>
    </row>
    <row r="174" spans="2:6" ht="15" customHeight="1" x14ac:dyDescent="0.2">
      <c r="B174" s="90" t="s">
        <v>110</v>
      </c>
      <c r="C174" s="56">
        <v>2870</v>
      </c>
      <c r="D174" s="56">
        <v>3331</v>
      </c>
      <c r="E174" s="54">
        <v>461</v>
      </c>
      <c r="F174" s="129">
        <v>0.16062717770034851</v>
      </c>
    </row>
    <row r="175" spans="2:6" ht="15" customHeight="1" x14ac:dyDescent="0.2">
      <c r="B175" s="93" t="s">
        <v>111</v>
      </c>
      <c r="C175" s="95">
        <v>755</v>
      </c>
      <c r="D175" s="95">
        <v>677</v>
      </c>
      <c r="E175" s="59">
        <v>-78</v>
      </c>
      <c r="F175" s="130">
        <v>-0.10331125827814569</v>
      </c>
    </row>
    <row r="176" spans="2:6" ht="15" customHeight="1" x14ac:dyDescent="0.2">
      <c r="B176" s="86" t="s">
        <v>172</v>
      </c>
      <c r="C176" s="55">
        <v>0</v>
      </c>
      <c r="D176" s="55">
        <v>5</v>
      </c>
      <c r="E176" s="55">
        <v>5</v>
      </c>
      <c r="F176" s="131"/>
    </row>
    <row r="177" spans="2:6" s="10" customFormat="1" ht="15" customHeight="1" x14ac:dyDescent="0.2">
      <c r="B177" s="86" t="s">
        <v>206</v>
      </c>
      <c r="C177" s="55">
        <v>338</v>
      </c>
      <c r="D177" s="55">
        <v>209</v>
      </c>
      <c r="E177" s="55">
        <v>-129</v>
      </c>
      <c r="F177" s="131">
        <v>-0.38165680473372776</v>
      </c>
    </row>
    <row r="178" spans="2:6" ht="15" customHeight="1" x14ac:dyDescent="0.2">
      <c r="B178" s="86" t="s">
        <v>173</v>
      </c>
      <c r="C178" s="55">
        <v>2</v>
      </c>
      <c r="D178" s="55">
        <v>1</v>
      </c>
      <c r="E178" s="55">
        <v>-1</v>
      </c>
      <c r="F178" s="131">
        <v>-0.5</v>
      </c>
    </row>
    <row r="179" spans="2:6" ht="15" customHeight="1" x14ac:dyDescent="0.2">
      <c r="B179" s="86" t="s">
        <v>113</v>
      </c>
      <c r="C179" s="55">
        <v>35</v>
      </c>
      <c r="D179" s="55">
        <v>36</v>
      </c>
      <c r="E179" s="55">
        <v>1</v>
      </c>
      <c r="F179" s="131">
        <v>2.857142857142847E-2</v>
      </c>
    </row>
    <row r="180" spans="2:6" ht="15" customHeight="1" x14ac:dyDescent="0.2">
      <c r="B180" s="86" t="s">
        <v>112</v>
      </c>
      <c r="C180" s="55">
        <v>63</v>
      </c>
      <c r="D180" s="55">
        <v>69</v>
      </c>
      <c r="E180" s="55">
        <v>6</v>
      </c>
      <c r="F180" s="131">
        <v>9.5238095238095344E-2</v>
      </c>
    </row>
    <row r="181" spans="2:6" ht="15" customHeight="1" x14ac:dyDescent="0.2">
      <c r="B181" s="86" t="s">
        <v>116</v>
      </c>
      <c r="C181" s="55">
        <v>130</v>
      </c>
      <c r="D181" s="55">
        <v>120</v>
      </c>
      <c r="E181" s="55">
        <v>-10</v>
      </c>
      <c r="F181" s="131">
        <v>-7.6923076923076872E-2</v>
      </c>
    </row>
    <row r="182" spans="2:6" ht="15" customHeight="1" x14ac:dyDescent="0.2">
      <c r="B182" s="86" t="s">
        <v>117</v>
      </c>
      <c r="C182" s="55">
        <v>1</v>
      </c>
      <c r="D182" s="55">
        <v>6</v>
      </c>
      <c r="E182" s="55">
        <v>5</v>
      </c>
      <c r="F182" s="131">
        <v>5</v>
      </c>
    </row>
    <row r="183" spans="2:6" ht="15" customHeight="1" x14ac:dyDescent="0.2">
      <c r="B183" s="86" t="s">
        <v>174</v>
      </c>
      <c r="C183" s="55">
        <v>3</v>
      </c>
      <c r="D183" s="55">
        <v>7</v>
      </c>
      <c r="E183" s="55">
        <v>4</v>
      </c>
      <c r="F183" s="131">
        <v>1.3333333333333335</v>
      </c>
    </row>
    <row r="184" spans="2:6" ht="15" customHeight="1" x14ac:dyDescent="0.2">
      <c r="B184" s="86" t="s">
        <v>215</v>
      </c>
      <c r="C184" s="55">
        <v>31</v>
      </c>
      <c r="D184" s="55">
        <v>49</v>
      </c>
      <c r="E184" s="55">
        <v>18</v>
      </c>
      <c r="F184" s="131">
        <v>0.58064516129032251</v>
      </c>
    </row>
    <row r="185" spans="2:6" ht="15" customHeight="1" x14ac:dyDescent="0.2">
      <c r="B185" s="86" t="s">
        <v>175</v>
      </c>
      <c r="C185" s="55">
        <v>0</v>
      </c>
      <c r="D185" s="55">
        <v>0</v>
      </c>
      <c r="E185" s="55">
        <v>0</v>
      </c>
      <c r="F185" s="131"/>
    </row>
    <row r="186" spans="2:6" ht="15" customHeight="1" x14ac:dyDescent="0.2">
      <c r="B186" s="86" t="s">
        <v>176</v>
      </c>
      <c r="C186" s="55">
        <v>3</v>
      </c>
      <c r="D186" s="55">
        <v>4</v>
      </c>
      <c r="E186" s="55">
        <v>1</v>
      </c>
      <c r="F186" s="131">
        <v>0.33333333333333326</v>
      </c>
    </row>
    <row r="187" spans="2:6" ht="12.75" customHeight="1" x14ac:dyDescent="0.2">
      <c r="B187" s="86" t="s">
        <v>177</v>
      </c>
      <c r="C187" s="55">
        <v>0</v>
      </c>
      <c r="D187" s="55">
        <v>1</v>
      </c>
      <c r="E187" s="55">
        <v>1</v>
      </c>
      <c r="F187" s="131"/>
    </row>
    <row r="188" spans="2:6" ht="12" x14ac:dyDescent="0.2">
      <c r="B188" s="86" t="s">
        <v>178</v>
      </c>
      <c r="C188" s="55">
        <v>3</v>
      </c>
      <c r="D188" s="55">
        <v>3</v>
      </c>
      <c r="E188" s="55">
        <v>0</v>
      </c>
      <c r="F188" s="131">
        <v>0</v>
      </c>
    </row>
    <row r="189" spans="2:6" ht="15" customHeight="1" x14ac:dyDescent="0.2">
      <c r="B189" s="86" t="s">
        <v>118</v>
      </c>
      <c r="C189" s="55">
        <v>15</v>
      </c>
      <c r="D189" s="55">
        <v>7</v>
      </c>
      <c r="E189" s="55">
        <v>-8</v>
      </c>
      <c r="F189" s="131">
        <v>-0.53333333333333333</v>
      </c>
    </row>
    <row r="190" spans="2:6" ht="15" customHeight="1" x14ac:dyDescent="0.2">
      <c r="B190" s="86" t="s">
        <v>179</v>
      </c>
      <c r="C190" s="55">
        <v>41</v>
      </c>
      <c r="D190" s="55">
        <v>63</v>
      </c>
      <c r="E190" s="55">
        <v>22</v>
      </c>
      <c r="F190" s="131">
        <v>0.53658536585365857</v>
      </c>
    </row>
    <row r="191" spans="2:6" ht="15" customHeight="1" x14ac:dyDescent="0.2">
      <c r="B191" s="86" t="s">
        <v>119</v>
      </c>
      <c r="C191" s="55">
        <v>26</v>
      </c>
      <c r="D191" s="55">
        <v>23</v>
      </c>
      <c r="E191" s="55">
        <v>-3</v>
      </c>
      <c r="F191" s="131">
        <v>-0.11538461538461542</v>
      </c>
    </row>
    <row r="192" spans="2:6" ht="12" x14ac:dyDescent="0.2">
      <c r="B192" s="86" t="s">
        <v>120</v>
      </c>
      <c r="C192" s="55">
        <v>36</v>
      </c>
      <c r="D192" s="55">
        <v>32</v>
      </c>
      <c r="E192" s="55">
        <v>-4</v>
      </c>
      <c r="F192" s="131">
        <v>-0.11111111111111116</v>
      </c>
    </row>
    <row r="193" spans="1:6" ht="15" customHeight="1" x14ac:dyDescent="0.2">
      <c r="B193" s="86" t="s">
        <v>114</v>
      </c>
      <c r="C193" s="55">
        <v>1</v>
      </c>
      <c r="D193" s="55">
        <v>1</v>
      </c>
      <c r="E193" s="55">
        <v>0</v>
      </c>
      <c r="F193" s="131">
        <v>0</v>
      </c>
    </row>
    <row r="194" spans="1:6" ht="15" customHeight="1" x14ac:dyDescent="0.2">
      <c r="B194" s="86" t="s">
        <v>115</v>
      </c>
      <c r="C194" s="55">
        <v>27</v>
      </c>
      <c r="D194" s="55">
        <v>41</v>
      </c>
      <c r="E194" s="55">
        <v>14</v>
      </c>
      <c r="F194" s="131">
        <v>0.5185185185185186</v>
      </c>
    </row>
    <row r="195" spans="1:6" ht="15" customHeight="1" x14ac:dyDescent="0.2">
      <c r="B195" s="93" t="s">
        <v>128</v>
      </c>
      <c r="C195" s="59">
        <v>266</v>
      </c>
      <c r="D195" s="59">
        <v>412</v>
      </c>
      <c r="E195" s="59">
        <v>146</v>
      </c>
      <c r="F195" s="130">
        <v>0.54887218045112784</v>
      </c>
    </row>
    <row r="196" spans="1:6" ht="15" customHeight="1" x14ac:dyDescent="0.2">
      <c r="A196" s="12"/>
      <c r="B196" s="83" t="s">
        <v>200</v>
      </c>
      <c r="C196" s="55">
        <v>7</v>
      </c>
      <c r="D196" s="55">
        <v>2</v>
      </c>
      <c r="E196" s="55">
        <v>-5</v>
      </c>
      <c r="F196" s="131">
        <v>-0.7142857142857143</v>
      </c>
    </row>
    <row r="197" spans="1:6" ht="15" customHeight="1" x14ac:dyDescent="0.2">
      <c r="A197" s="12"/>
      <c r="B197" s="85" t="s">
        <v>197</v>
      </c>
      <c r="C197" s="55">
        <v>7</v>
      </c>
      <c r="D197" s="55">
        <v>2</v>
      </c>
      <c r="E197" s="55">
        <v>-5</v>
      </c>
      <c r="F197" s="131">
        <v>-0.7142857142857143</v>
      </c>
    </row>
    <row r="198" spans="1:6" ht="15" customHeight="1" x14ac:dyDescent="0.2">
      <c r="A198" s="12"/>
      <c r="B198" s="86" t="s">
        <v>123</v>
      </c>
      <c r="C198" s="55">
        <v>0</v>
      </c>
      <c r="D198" s="55">
        <v>2</v>
      </c>
      <c r="E198" s="55">
        <v>2</v>
      </c>
      <c r="F198" s="131"/>
    </row>
    <row r="199" spans="1:6" ht="15" customHeight="1" x14ac:dyDescent="0.2">
      <c r="A199" s="12"/>
      <c r="B199" s="86" t="s">
        <v>180</v>
      </c>
      <c r="C199" s="55">
        <v>13</v>
      </c>
      <c r="D199" s="55">
        <v>8</v>
      </c>
      <c r="E199" s="55">
        <v>-5</v>
      </c>
      <c r="F199" s="131">
        <v>-0.38461538461538458</v>
      </c>
    </row>
    <row r="200" spans="1:6" ht="15" customHeight="1" x14ac:dyDescent="0.2">
      <c r="A200" s="12"/>
      <c r="B200" s="86" t="s">
        <v>201</v>
      </c>
      <c r="C200" s="55">
        <v>2</v>
      </c>
      <c r="D200" s="55">
        <v>3</v>
      </c>
      <c r="E200" s="55">
        <v>1</v>
      </c>
      <c r="F200" s="131">
        <v>0.5</v>
      </c>
    </row>
    <row r="201" spans="1:6" ht="15" customHeight="1" x14ac:dyDescent="0.2">
      <c r="A201" s="12"/>
      <c r="B201" s="86" t="s">
        <v>121</v>
      </c>
      <c r="C201" s="55">
        <v>14</v>
      </c>
      <c r="D201" s="55">
        <v>33</v>
      </c>
      <c r="E201" s="55">
        <v>19</v>
      </c>
      <c r="F201" s="131">
        <v>1.3571428571428572</v>
      </c>
    </row>
    <row r="202" spans="1:6" ht="15" customHeight="1" x14ac:dyDescent="0.2">
      <c r="A202" s="12"/>
      <c r="B202" s="86" t="s">
        <v>122</v>
      </c>
      <c r="C202" s="55">
        <v>1</v>
      </c>
      <c r="D202" s="55">
        <v>3</v>
      </c>
      <c r="E202" s="55">
        <v>2</v>
      </c>
      <c r="F202" s="131">
        <v>2</v>
      </c>
    </row>
    <row r="203" spans="1:6" ht="15" customHeight="1" x14ac:dyDescent="0.2">
      <c r="A203" s="12"/>
      <c r="B203" s="86" t="s">
        <v>181</v>
      </c>
      <c r="C203" s="55">
        <v>3</v>
      </c>
      <c r="D203" s="55">
        <v>0</v>
      </c>
      <c r="E203" s="55">
        <v>-3</v>
      </c>
      <c r="F203" s="131">
        <v>-1</v>
      </c>
    </row>
    <row r="204" spans="1:6" ht="15" customHeight="1" x14ac:dyDescent="0.2">
      <c r="A204" s="12"/>
      <c r="B204" s="82" t="s">
        <v>138</v>
      </c>
      <c r="C204" s="55">
        <v>7</v>
      </c>
      <c r="D204" s="55">
        <v>8</v>
      </c>
      <c r="E204" s="55">
        <v>1</v>
      </c>
      <c r="F204" s="131">
        <v>0.14285714285714279</v>
      </c>
    </row>
    <row r="205" spans="1:6" ht="15" customHeight="1" x14ac:dyDescent="0.2">
      <c r="A205" s="12"/>
      <c r="B205" s="86" t="s">
        <v>124</v>
      </c>
      <c r="C205" s="55">
        <v>5</v>
      </c>
      <c r="D205" s="55">
        <v>9</v>
      </c>
      <c r="E205" s="55">
        <v>4</v>
      </c>
      <c r="F205" s="131">
        <v>0.8</v>
      </c>
    </row>
    <row r="206" spans="1:6" ht="15" customHeight="1" x14ac:dyDescent="0.2">
      <c r="A206" s="12"/>
      <c r="B206" s="86" t="s">
        <v>182</v>
      </c>
      <c r="C206" s="55">
        <v>10</v>
      </c>
      <c r="D206" s="55">
        <v>11</v>
      </c>
      <c r="E206" s="55">
        <v>1</v>
      </c>
      <c r="F206" s="131">
        <v>0.10000000000000009</v>
      </c>
    </row>
    <row r="207" spans="1:6" ht="15" customHeight="1" x14ac:dyDescent="0.2">
      <c r="A207" s="12"/>
      <c r="B207" s="86" t="s">
        <v>183</v>
      </c>
      <c r="C207" s="55">
        <v>4</v>
      </c>
      <c r="D207" s="55">
        <v>5</v>
      </c>
      <c r="E207" s="55">
        <v>1</v>
      </c>
      <c r="F207" s="131">
        <v>0.25</v>
      </c>
    </row>
    <row r="208" spans="1:6" ht="15" customHeight="1" x14ac:dyDescent="0.2">
      <c r="A208" s="12"/>
      <c r="B208" s="86" t="s">
        <v>125</v>
      </c>
      <c r="C208" s="55">
        <v>182</v>
      </c>
      <c r="D208" s="55">
        <v>307</v>
      </c>
      <c r="E208" s="55">
        <v>125</v>
      </c>
      <c r="F208" s="131">
        <v>0.68681318681318682</v>
      </c>
    </row>
    <row r="209" spans="1:6" ht="15" customHeight="1" x14ac:dyDescent="0.2">
      <c r="A209" s="12"/>
      <c r="B209" s="86" t="s">
        <v>126</v>
      </c>
      <c r="C209" s="55">
        <v>5</v>
      </c>
      <c r="D209" s="55">
        <v>10</v>
      </c>
      <c r="E209" s="55">
        <v>5</v>
      </c>
      <c r="F209" s="131">
        <v>1</v>
      </c>
    </row>
    <row r="210" spans="1:6" ht="15" customHeight="1" x14ac:dyDescent="0.2">
      <c r="A210" s="12"/>
      <c r="B210" s="86" t="s">
        <v>184</v>
      </c>
      <c r="C210" s="55">
        <v>1</v>
      </c>
      <c r="D210" s="55">
        <v>4</v>
      </c>
      <c r="E210" s="55">
        <v>3</v>
      </c>
      <c r="F210" s="131">
        <v>3</v>
      </c>
    </row>
    <row r="211" spans="1:6" ht="15" customHeight="1" x14ac:dyDescent="0.2">
      <c r="A211" s="12"/>
      <c r="B211" s="86" t="s">
        <v>127</v>
      </c>
      <c r="C211" s="55">
        <v>5</v>
      </c>
      <c r="D211" s="55">
        <v>5</v>
      </c>
      <c r="E211" s="55">
        <v>0</v>
      </c>
      <c r="F211" s="131">
        <v>0</v>
      </c>
    </row>
    <row r="212" spans="1:6" ht="15" customHeight="1" x14ac:dyDescent="0.2">
      <c r="B212" s="93" t="s">
        <v>129</v>
      </c>
      <c r="C212" s="59">
        <v>741</v>
      </c>
      <c r="D212" s="59">
        <v>1189</v>
      </c>
      <c r="E212" s="59">
        <v>448</v>
      </c>
      <c r="F212" s="130">
        <v>0.6045883940620782</v>
      </c>
    </row>
    <row r="213" spans="1:6" ht="13.5" customHeight="1" x14ac:dyDescent="0.2">
      <c r="B213" s="86" t="s">
        <v>185</v>
      </c>
      <c r="C213" s="55">
        <v>3</v>
      </c>
      <c r="D213" s="55">
        <v>15</v>
      </c>
      <c r="E213" s="55">
        <v>12</v>
      </c>
      <c r="F213" s="131">
        <v>4</v>
      </c>
    </row>
    <row r="214" spans="1:6" ht="15" customHeight="1" x14ac:dyDescent="0.2">
      <c r="A214" s="12"/>
      <c r="B214" s="85" t="s">
        <v>186</v>
      </c>
      <c r="C214" s="55">
        <v>0</v>
      </c>
      <c r="D214" s="55">
        <v>1</v>
      </c>
      <c r="E214" s="55">
        <v>1</v>
      </c>
      <c r="F214" s="131"/>
    </row>
    <row r="215" spans="1:6" ht="15" customHeight="1" x14ac:dyDescent="0.2">
      <c r="A215" s="12"/>
      <c r="B215" s="86" t="s">
        <v>187</v>
      </c>
      <c r="C215" s="55">
        <v>4</v>
      </c>
      <c r="D215" s="55">
        <v>10</v>
      </c>
      <c r="E215" s="55">
        <v>6</v>
      </c>
      <c r="F215" s="131">
        <v>1.5</v>
      </c>
    </row>
    <row r="216" spans="1:6" ht="15" customHeight="1" x14ac:dyDescent="0.2">
      <c r="A216" s="12"/>
      <c r="B216" s="86" t="s">
        <v>129</v>
      </c>
      <c r="C216" s="55">
        <v>734</v>
      </c>
      <c r="D216" s="55">
        <v>1161</v>
      </c>
      <c r="E216" s="55">
        <v>427</v>
      </c>
      <c r="F216" s="131">
        <v>0.58174386920980936</v>
      </c>
    </row>
    <row r="217" spans="1:6" s="41" customFormat="1" ht="15" customHeight="1" x14ac:dyDescent="0.2">
      <c r="A217" s="12"/>
      <c r="B217" s="86" t="s">
        <v>258</v>
      </c>
      <c r="C217" s="55">
        <v>0</v>
      </c>
      <c r="D217" s="55">
        <v>2</v>
      </c>
      <c r="E217" s="55">
        <v>2</v>
      </c>
      <c r="F217" s="131"/>
    </row>
    <row r="218" spans="1:6" x14ac:dyDescent="0.2">
      <c r="B218" s="93" t="s">
        <v>130</v>
      </c>
      <c r="C218" s="59">
        <v>1064</v>
      </c>
      <c r="D218" s="59">
        <v>987</v>
      </c>
      <c r="E218" s="59">
        <v>-77</v>
      </c>
      <c r="F218" s="130">
        <v>-7.2368421052631526E-2</v>
      </c>
    </row>
    <row r="219" spans="1:6" ht="15" customHeight="1" x14ac:dyDescent="0.2">
      <c r="B219" s="82" t="s">
        <v>131</v>
      </c>
      <c r="C219" s="55">
        <v>122</v>
      </c>
      <c r="D219" s="55">
        <v>134</v>
      </c>
      <c r="E219" s="55">
        <v>12</v>
      </c>
      <c r="F219" s="131">
        <v>9.8360655737705027E-2</v>
      </c>
    </row>
    <row r="220" spans="1:6" ht="15" customHeight="1" x14ac:dyDescent="0.2">
      <c r="B220" s="82" t="s">
        <v>132</v>
      </c>
      <c r="C220" s="55">
        <v>352</v>
      </c>
      <c r="D220" s="55">
        <v>330</v>
      </c>
      <c r="E220" s="55">
        <v>-22</v>
      </c>
      <c r="F220" s="131">
        <v>-6.25E-2</v>
      </c>
    </row>
    <row r="221" spans="1:6" ht="15" customHeight="1" x14ac:dyDescent="0.2">
      <c r="B221" s="82" t="s">
        <v>133</v>
      </c>
      <c r="C221" s="55">
        <v>319</v>
      </c>
      <c r="D221" s="55">
        <v>247</v>
      </c>
      <c r="E221" s="55">
        <v>-72</v>
      </c>
      <c r="F221" s="131">
        <v>-0.22570532915360497</v>
      </c>
    </row>
    <row r="222" spans="1:6" ht="15" customHeight="1" x14ac:dyDescent="0.2">
      <c r="B222" s="82" t="s">
        <v>134</v>
      </c>
      <c r="C222" s="55">
        <v>271</v>
      </c>
      <c r="D222" s="55">
        <v>276</v>
      </c>
      <c r="E222" s="55">
        <v>5</v>
      </c>
      <c r="F222" s="131">
        <v>1.8450184501844991E-2</v>
      </c>
    </row>
    <row r="223" spans="1:6" x14ac:dyDescent="0.2">
      <c r="B223" s="93" t="s">
        <v>135</v>
      </c>
      <c r="C223" s="59">
        <v>44</v>
      </c>
      <c r="D223" s="59">
        <v>66</v>
      </c>
      <c r="E223" s="59">
        <v>22</v>
      </c>
      <c r="F223" s="130">
        <v>0.5</v>
      </c>
    </row>
    <row r="224" spans="1:6" ht="12" x14ac:dyDescent="0.2">
      <c r="B224" s="86" t="s">
        <v>188</v>
      </c>
      <c r="C224" s="55">
        <v>0</v>
      </c>
      <c r="D224" s="55">
        <v>4</v>
      </c>
      <c r="E224" s="55">
        <v>4</v>
      </c>
      <c r="F224" s="131"/>
    </row>
    <row r="225" spans="2:6" ht="12" x14ac:dyDescent="0.2">
      <c r="B225" s="86" t="s">
        <v>137</v>
      </c>
      <c r="C225" s="55">
        <v>35</v>
      </c>
      <c r="D225" s="55">
        <v>37</v>
      </c>
      <c r="E225" s="55">
        <v>2</v>
      </c>
      <c r="F225" s="131">
        <v>5.7142857142857162E-2</v>
      </c>
    </row>
    <row r="226" spans="2:6" ht="12" x14ac:dyDescent="0.2">
      <c r="B226" s="86" t="s">
        <v>189</v>
      </c>
      <c r="C226" s="55">
        <v>1</v>
      </c>
      <c r="D226" s="55">
        <v>0</v>
      </c>
      <c r="E226" s="55">
        <v>-1</v>
      </c>
      <c r="F226" s="131">
        <v>-1</v>
      </c>
    </row>
    <row r="227" spans="2:6" ht="12" x14ac:dyDescent="0.2">
      <c r="B227" s="86" t="s">
        <v>202</v>
      </c>
      <c r="C227" s="55">
        <v>0</v>
      </c>
      <c r="D227" s="55">
        <v>8</v>
      </c>
      <c r="E227" s="55">
        <v>8</v>
      </c>
      <c r="F227" s="131"/>
    </row>
    <row r="228" spans="2:6" ht="12" x14ac:dyDescent="0.2">
      <c r="B228" s="86" t="s">
        <v>190</v>
      </c>
      <c r="C228" s="55">
        <v>3</v>
      </c>
      <c r="D228" s="55">
        <v>15</v>
      </c>
      <c r="E228" s="55">
        <v>12</v>
      </c>
      <c r="F228" s="131">
        <v>4</v>
      </c>
    </row>
    <row r="229" spans="2:6" ht="12" x14ac:dyDescent="0.2">
      <c r="B229" s="86" t="s">
        <v>136</v>
      </c>
      <c r="C229" s="55">
        <v>5</v>
      </c>
      <c r="D229" s="55">
        <v>2</v>
      </c>
      <c r="E229" s="55">
        <v>-3</v>
      </c>
      <c r="F229" s="131">
        <v>-0.6</v>
      </c>
    </row>
    <row r="230" spans="2:6" s="10" customFormat="1" ht="12" x14ac:dyDescent="0.2">
      <c r="B230" s="86" t="s">
        <v>228</v>
      </c>
      <c r="C230" s="55">
        <v>0</v>
      </c>
      <c r="D230" s="55">
        <v>0</v>
      </c>
      <c r="E230" s="55">
        <v>0</v>
      </c>
      <c r="F230" s="131"/>
    </row>
    <row r="231" spans="2:6" x14ac:dyDescent="0.2">
      <c r="B231" s="90" t="s">
        <v>194</v>
      </c>
      <c r="C231" s="56">
        <v>192429</v>
      </c>
      <c r="D231" s="56">
        <v>195634</v>
      </c>
      <c r="E231" s="54">
        <v>3205</v>
      </c>
      <c r="F231" s="129">
        <v>1.6655493714564873E-2</v>
      </c>
    </row>
    <row r="232" spans="2:6" ht="12" x14ac:dyDescent="0.2">
      <c r="B232" s="82" t="s">
        <v>287</v>
      </c>
      <c r="C232" s="55">
        <v>35</v>
      </c>
      <c r="D232" s="55">
        <v>33</v>
      </c>
      <c r="E232" s="55">
        <v>-2</v>
      </c>
      <c r="F232" s="131">
        <v>-5.7142857142857162E-2</v>
      </c>
    </row>
    <row r="233" spans="2:6" s="41" customFormat="1" ht="12" x14ac:dyDescent="0.2">
      <c r="B233" s="132" t="s">
        <v>264</v>
      </c>
      <c r="C233" s="55">
        <v>190831</v>
      </c>
      <c r="D233" s="55">
        <v>193331</v>
      </c>
      <c r="E233" s="55">
        <v>2500</v>
      </c>
      <c r="F233" s="131">
        <v>1.3100596863192981E-2</v>
      </c>
    </row>
    <row r="234" spans="2:6" ht="12.75" thickBot="1" x14ac:dyDescent="0.25">
      <c r="B234" s="96" t="s">
        <v>288</v>
      </c>
      <c r="C234" s="116">
        <v>1563</v>
      </c>
      <c r="D234" s="116">
        <v>2270</v>
      </c>
      <c r="E234" s="116">
        <v>707</v>
      </c>
      <c r="F234" s="133">
        <v>0.45233525271912978</v>
      </c>
    </row>
    <row r="235" spans="2:6" s="32" customFormat="1" ht="12" x14ac:dyDescent="0.2">
      <c r="B235" s="41"/>
      <c r="C235" s="41"/>
      <c r="D235" s="41"/>
      <c r="E235" s="41"/>
      <c r="F235" s="118"/>
    </row>
    <row r="236" spans="2:6" s="32" customFormat="1" ht="12" x14ac:dyDescent="0.2">
      <c r="B236" s="41"/>
      <c r="C236" s="41"/>
      <c r="D236" s="41"/>
      <c r="E236" s="41"/>
      <c r="F236" s="118"/>
    </row>
    <row r="237" spans="2:6" s="32" customFormat="1" ht="12" x14ac:dyDescent="0.2">
      <c r="B237" s="41"/>
      <c r="C237" s="41"/>
      <c r="D237" s="41"/>
      <c r="E237" s="41"/>
      <c r="F237" s="118"/>
    </row>
    <row r="238" spans="2:6" s="32" customFormat="1" ht="12" x14ac:dyDescent="0.2">
      <c r="B238" s="41"/>
      <c r="C238" s="41"/>
      <c r="D238" s="41"/>
      <c r="E238" s="41"/>
      <c r="F238" s="118"/>
    </row>
    <row r="239" spans="2:6" ht="15" customHeight="1" x14ac:dyDescent="0.2">
      <c r="B239" s="121" t="s">
        <v>149</v>
      </c>
      <c r="C239" s="121"/>
      <c r="D239" s="121"/>
      <c r="E239" s="121"/>
      <c r="F239" s="121"/>
    </row>
    <row r="247" spans="6:6" ht="15" customHeight="1" x14ac:dyDescent="0.2">
      <c r="F247" s="119"/>
    </row>
    <row r="248" spans="6:6" ht="15" customHeight="1" x14ac:dyDescent="0.2">
      <c r="F248" s="119"/>
    </row>
    <row r="249" spans="6:6" ht="15" customHeight="1" x14ac:dyDescent="0.2">
      <c r="F249" s="119"/>
    </row>
    <row r="250" spans="6:6" ht="15" customHeight="1" x14ac:dyDescent="0.2">
      <c r="F250" s="119"/>
    </row>
    <row r="251" spans="6:6" ht="15" customHeight="1" x14ac:dyDescent="0.2">
      <c r="F251" s="119"/>
    </row>
    <row r="252" spans="6:6" ht="15" customHeight="1" x14ac:dyDescent="0.2">
      <c r="F252" s="119"/>
    </row>
    <row r="253" spans="6:6" ht="15" customHeight="1" x14ac:dyDescent="0.2">
      <c r="F253" s="119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22" t="s">
        <v>267</v>
      </c>
      <c r="C2" s="122"/>
      <c r="D2" s="122"/>
      <c r="E2" s="122"/>
      <c r="F2" s="122"/>
      <c r="G2" s="122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 t="s">
        <v>290</v>
      </c>
      <c r="E4" s="61" t="s">
        <v>291</v>
      </c>
      <c r="F4" s="62" t="s">
        <v>203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143</v>
      </c>
      <c r="D5" s="21">
        <v>410619</v>
      </c>
      <c r="E5" s="21">
        <v>539432</v>
      </c>
      <c r="F5" s="21">
        <f>E5-D5</f>
        <v>128813</v>
      </c>
      <c r="G5" s="79">
        <f>F5/D5</f>
        <v>0.3137044316020447</v>
      </c>
      <c r="H5" s="9"/>
    </row>
    <row r="6" spans="1:8" ht="15" customHeight="1" x14ac:dyDescent="0.2">
      <c r="A6"/>
      <c r="B6" s="17">
        <v>2</v>
      </c>
      <c r="C6" s="21" t="s">
        <v>139</v>
      </c>
      <c r="D6" s="21">
        <v>485733</v>
      </c>
      <c r="E6" s="21">
        <v>497937</v>
      </c>
      <c r="F6" s="21">
        <f t="shared" ref="F6:F19" si="0">E6-D6</f>
        <v>12204</v>
      </c>
      <c r="G6" s="79">
        <f>F6/D6</f>
        <v>2.5124914304772376E-2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420021</v>
      </c>
      <c r="E7" s="21">
        <v>425412</v>
      </c>
      <c r="F7" s="21">
        <f t="shared" si="0"/>
        <v>5391</v>
      </c>
      <c r="G7" s="79">
        <f>F7/D7</f>
        <v>1.2835072532087681E-2</v>
      </c>
      <c r="H7" s="9"/>
    </row>
    <row r="8" spans="1:8" ht="12.75" x14ac:dyDescent="0.2">
      <c r="A8"/>
      <c r="B8" s="17">
        <v>4</v>
      </c>
      <c r="C8" s="21" t="s">
        <v>44</v>
      </c>
      <c r="D8" s="21">
        <v>424686</v>
      </c>
      <c r="E8" s="21">
        <v>367818</v>
      </c>
      <c r="F8" s="21">
        <f t="shared" si="0"/>
        <v>-56868</v>
      </c>
      <c r="G8" s="80">
        <f>F8/D8</f>
        <v>-0.13390599172094206</v>
      </c>
      <c r="H8" s="9"/>
    </row>
    <row r="9" spans="1:8" ht="15" customHeight="1" x14ac:dyDescent="0.2">
      <c r="A9"/>
      <c r="B9" s="17">
        <v>5</v>
      </c>
      <c r="C9" s="21" t="s">
        <v>264</v>
      </c>
      <c r="D9" s="21">
        <v>190831</v>
      </c>
      <c r="E9" s="21">
        <v>193331</v>
      </c>
      <c r="F9" s="21">
        <f t="shared" si="0"/>
        <v>2500</v>
      </c>
      <c r="G9" s="80">
        <f t="shared" ref="G9:G19" si="1">F9/D9</f>
        <v>1.3100596863193087E-2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56858</v>
      </c>
      <c r="E10" s="21">
        <v>62500</v>
      </c>
      <c r="F10" s="21">
        <f t="shared" si="0"/>
        <v>5642</v>
      </c>
      <c r="G10" s="80">
        <f t="shared" si="1"/>
        <v>9.9229659854374055E-2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40186</v>
      </c>
      <c r="E11" s="21">
        <v>56422</v>
      </c>
      <c r="F11" s="21">
        <f t="shared" si="0"/>
        <v>16236</v>
      </c>
      <c r="G11" s="80">
        <f t="shared" si="1"/>
        <v>0.40402130095057981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116318</v>
      </c>
      <c r="E12" s="21">
        <v>48117</v>
      </c>
      <c r="F12" s="21">
        <f t="shared" si="0"/>
        <v>-68201</v>
      </c>
      <c r="G12" s="80">
        <f t="shared" si="1"/>
        <v>-0.58633229594731684</v>
      </c>
      <c r="H12" s="9"/>
    </row>
    <row r="13" spans="1:8" ht="12.75" x14ac:dyDescent="0.2">
      <c r="A13"/>
      <c r="B13" s="17">
        <v>9</v>
      </c>
      <c r="C13" s="21" t="s">
        <v>148</v>
      </c>
      <c r="D13" s="21">
        <v>14556</v>
      </c>
      <c r="E13" s="21">
        <v>23730</v>
      </c>
      <c r="F13" s="21">
        <f t="shared" si="0"/>
        <v>9174</v>
      </c>
      <c r="G13" s="80">
        <f t="shared" si="1"/>
        <v>0.6302555647155812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16520</v>
      </c>
      <c r="E14" s="21">
        <v>21805</v>
      </c>
      <c r="F14" s="21">
        <f t="shared" si="0"/>
        <v>5285</v>
      </c>
      <c r="G14" s="79">
        <f t="shared" si="1"/>
        <v>0.31991525423728812</v>
      </c>
      <c r="H14" s="9"/>
    </row>
    <row r="15" spans="1:8" ht="12.75" x14ac:dyDescent="0.2">
      <c r="A15"/>
      <c r="B15" s="17">
        <v>11</v>
      </c>
      <c r="C15" s="21" t="s">
        <v>8</v>
      </c>
      <c r="D15" s="21">
        <v>14943</v>
      </c>
      <c r="E15" s="21">
        <v>20875</v>
      </c>
      <c r="F15" s="21">
        <f t="shared" si="0"/>
        <v>5932</v>
      </c>
      <c r="G15" s="79">
        <f t="shared" si="1"/>
        <v>0.39697517232148832</v>
      </c>
      <c r="H15" s="9"/>
    </row>
    <row r="16" spans="1:8" ht="12.75" x14ac:dyDescent="0.2">
      <c r="A16"/>
      <c r="B16" s="17">
        <v>12</v>
      </c>
      <c r="C16" s="21" t="s">
        <v>105</v>
      </c>
      <c r="D16" s="21">
        <v>17958</v>
      </c>
      <c r="E16" s="21">
        <v>20267</v>
      </c>
      <c r="F16" s="21">
        <f t="shared" si="0"/>
        <v>2309</v>
      </c>
      <c r="G16" s="79">
        <f t="shared" si="1"/>
        <v>0.12857779262724134</v>
      </c>
      <c r="H16" s="9"/>
    </row>
    <row r="17" spans="1:8" ht="15" customHeight="1" x14ac:dyDescent="0.2">
      <c r="A17"/>
      <c r="B17" s="17">
        <v>13</v>
      </c>
      <c r="C17" s="21" t="s">
        <v>289</v>
      </c>
      <c r="D17" s="21">
        <v>10867</v>
      </c>
      <c r="E17" s="21">
        <v>13084</v>
      </c>
      <c r="F17" s="21">
        <f t="shared" si="0"/>
        <v>2217</v>
      </c>
      <c r="G17" s="79">
        <f t="shared" si="1"/>
        <v>0.20401214686666053</v>
      </c>
      <c r="H17" s="9"/>
    </row>
    <row r="18" spans="1:8" ht="15" customHeight="1" x14ac:dyDescent="0.2">
      <c r="A18"/>
      <c r="B18" s="17">
        <v>14</v>
      </c>
      <c r="C18" s="21" t="s">
        <v>140</v>
      </c>
      <c r="D18" s="21">
        <v>10640</v>
      </c>
      <c r="E18" s="21">
        <v>12994</v>
      </c>
      <c r="F18" s="21">
        <f t="shared" si="0"/>
        <v>2354</v>
      </c>
      <c r="G18" s="79">
        <f t="shared" si="1"/>
        <v>0.2212406015037594</v>
      </c>
    </row>
    <row r="19" spans="1:8" ht="15" customHeight="1" thickBot="1" x14ac:dyDescent="0.25">
      <c r="A19"/>
      <c r="B19" s="18">
        <v>15</v>
      </c>
      <c r="C19" s="23" t="s">
        <v>87</v>
      </c>
      <c r="D19" s="23">
        <v>8243</v>
      </c>
      <c r="E19" s="23">
        <v>12503</v>
      </c>
      <c r="F19" s="23">
        <f t="shared" si="0"/>
        <v>4260</v>
      </c>
      <c r="G19" s="81">
        <f t="shared" si="1"/>
        <v>0.51680213514497153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23" t="s">
        <v>149</v>
      </c>
      <c r="C22" s="123"/>
      <c r="D22" s="123"/>
      <c r="E22" s="123"/>
      <c r="F22" s="123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22" t="s">
        <v>282</v>
      </c>
      <c r="C2" s="122"/>
      <c r="D2" s="122"/>
      <c r="E2" s="122"/>
      <c r="F2" s="122"/>
      <c r="G2" s="122"/>
    </row>
    <row r="3" spans="2:7" ht="13.5" thickBot="1" x14ac:dyDescent="0.25"/>
    <row r="4" spans="2:7" ht="42" customHeight="1" x14ac:dyDescent="0.2">
      <c r="B4" s="64" t="s">
        <v>259</v>
      </c>
      <c r="C4" s="69" t="s">
        <v>290</v>
      </c>
      <c r="D4" s="69" t="s">
        <v>291</v>
      </c>
      <c r="E4" s="61" t="s">
        <v>203</v>
      </c>
      <c r="F4" s="62" t="s">
        <v>1</v>
      </c>
      <c r="G4" s="63" t="s">
        <v>248</v>
      </c>
    </row>
    <row r="5" spans="2:7" ht="24.75" customHeight="1" x14ac:dyDescent="0.2">
      <c r="B5" s="70" t="s">
        <v>271</v>
      </c>
      <c r="C5" s="71">
        <v>2834576</v>
      </c>
      <c r="D5" s="71">
        <v>2988478</v>
      </c>
      <c r="E5" s="71">
        <f>D5-C5</f>
        <v>153902</v>
      </c>
      <c r="F5" s="72">
        <f>D5/C5-1</f>
        <v>5.4294539994694135E-2</v>
      </c>
      <c r="G5" s="73">
        <f>D5/D5</f>
        <v>1</v>
      </c>
    </row>
    <row r="6" spans="2:7" ht="24" customHeight="1" x14ac:dyDescent="0.2">
      <c r="B6" s="70" t="s">
        <v>270</v>
      </c>
      <c r="C6" s="71">
        <v>2390656</v>
      </c>
      <c r="D6" s="71">
        <v>2501970</v>
      </c>
      <c r="E6" s="71">
        <f t="shared" ref="E6:E9" si="0">D6-C6</f>
        <v>111314</v>
      </c>
      <c r="F6" s="72">
        <f t="shared" ref="F6:F9" si="1">D6/C6-1</f>
        <v>4.6562115168388818E-2</v>
      </c>
      <c r="G6" s="73">
        <f>D6/D5</f>
        <v>0.83720542697654121</v>
      </c>
    </row>
    <row r="7" spans="2:7" ht="15" customHeight="1" x14ac:dyDescent="0.2">
      <c r="B7" s="49" t="s">
        <v>260</v>
      </c>
      <c r="C7" s="20">
        <v>1533785</v>
      </c>
      <c r="D7" s="20">
        <v>1655163</v>
      </c>
      <c r="E7" s="20">
        <f t="shared" si="0"/>
        <v>121378</v>
      </c>
      <c r="F7" s="50">
        <f t="shared" si="1"/>
        <v>7.9136254429401864E-2</v>
      </c>
      <c r="G7" s="33">
        <f>D7/D6</f>
        <v>0.66154390340411751</v>
      </c>
    </row>
    <row r="8" spans="2:7" ht="16.5" customHeight="1" x14ac:dyDescent="0.2">
      <c r="B8" s="49" t="s">
        <v>261</v>
      </c>
      <c r="C8" s="20">
        <v>856871</v>
      </c>
      <c r="D8" s="20">
        <v>846807</v>
      </c>
      <c r="E8" s="20">
        <f t="shared" si="0"/>
        <v>-10064</v>
      </c>
      <c r="F8" s="50">
        <f t="shared" si="1"/>
        <v>-1.1745058474379455E-2</v>
      </c>
      <c r="G8" s="33">
        <f>D8/D6</f>
        <v>0.33845609659588244</v>
      </c>
    </row>
    <row r="9" spans="2:7" ht="13.5" thickBot="1" x14ac:dyDescent="0.25">
      <c r="B9" s="74" t="s">
        <v>262</v>
      </c>
      <c r="C9" s="75">
        <v>443920</v>
      </c>
      <c r="D9" s="75">
        <v>486508</v>
      </c>
      <c r="E9" s="75">
        <f t="shared" si="0"/>
        <v>42588</v>
      </c>
      <c r="F9" s="76">
        <f t="shared" si="1"/>
        <v>9.5936204721571494E-2</v>
      </c>
      <c r="G9" s="77">
        <f>D9/D5</f>
        <v>0.16279457302345876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51" t="s">
        <v>149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24" t="s">
        <v>270</v>
      </c>
      <c r="C2" s="124"/>
      <c r="D2" s="124"/>
      <c r="E2" s="124"/>
      <c r="F2" s="124"/>
      <c r="G2" s="124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151</v>
      </c>
      <c r="C4" s="52" t="s">
        <v>290</v>
      </c>
      <c r="D4" s="52" t="s">
        <v>291</v>
      </c>
      <c r="E4" s="61" t="s">
        <v>221</v>
      </c>
      <c r="F4" s="62" t="s">
        <v>222</v>
      </c>
      <c r="G4" s="63" t="s">
        <v>248</v>
      </c>
    </row>
    <row r="5" spans="1:7" ht="15" customHeight="1" x14ac:dyDescent="0.2">
      <c r="A5" s="1"/>
      <c r="B5" s="65" t="s">
        <v>2</v>
      </c>
      <c r="C5" s="66">
        <f>'2019 5 Months'!C4</f>
        <v>2390656</v>
      </c>
      <c r="D5" s="66">
        <f>'2019 5 Months'!D4</f>
        <v>2501970</v>
      </c>
      <c r="E5" s="66">
        <f>D5-C5</f>
        <v>111314</v>
      </c>
      <c r="F5" s="67">
        <f>E5/C5</f>
        <v>4.6562115168388929E-2</v>
      </c>
      <c r="G5" s="68">
        <f>D5/'2019 5 Months'!$D$4</f>
        <v>1</v>
      </c>
    </row>
    <row r="6" spans="1:7" ht="12.75" x14ac:dyDescent="0.2">
      <c r="A6" s="1"/>
      <c r="B6" s="4" t="s">
        <v>219</v>
      </c>
      <c r="C6" s="101">
        <f>'2019 5 Months'!C6</f>
        <v>1985168</v>
      </c>
      <c r="D6" s="101">
        <f>'2019 5 Months'!D6</f>
        <v>2145221</v>
      </c>
      <c r="E6" s="15">
        <f t="shared" ref="E6:E10" si="0">D6-C6</f>
        <v>160053</v>
      </c>
      <c r="F6" s="39">
        <f t="shared" ref="F6:F9" si="1">E6/C6</f>
        <v>8.0624410629226345E-2</v>
      </c>
      <c r="G6" s="99">
        <f>D6/'2019 5 Months'!$D$4</f>
        <v>0.85741275874610812</v>
      </c>
    </row>
    <row r="7" spans="1:7" ht="15" customHeight="1" x14ac:dyDescent="0.2">
      <c r="A7" s="1"/>
      <c r="B7" s="4" t="s">
        <v>152</v>
      </c>
      <c r="C7" s="101">
        <f>'2019 5 Months'!C66</f>
        <v>14583</v>
      </c>
      <c r="D7" s="101">
        <f>'2019 5 Months'!D66</f>
        <v>17967</v>
      </c>
      <c r="E7" s="15">
        <f t="shared" si="0"/>
        <v>3384</v>
      </c>
      <c r="F7" s="39">
        <f t="shared" si="1"/>
        <v>0.23205101830898991</v>
      </c>
      <c r="G7" s="99">
        <f>D7/'2019 5 Months'!$D$4</f>
        <v>7.1811412606865794E-3</v>
      </c>
    </row>
    <row r="8" spans="1:7" ht="12.75" x14ac:dyDescent="0.2">
      <c r="A8" s="1"/>
      <c r="B8" s="4" t="s">
        <v>73</v>
      </c>
      <c r="C8" s="101">
        <f>'2019 5 Months'!C113</f>
        <v>166468</v>
      </c>
      <c r="D8" s="101">
        <f>'2019 5 Months'!D113</f>
        <v>110534</v>
      </c>
      <c r="E8" s="15">
        <f t="shared" si="0"/>
        <v>-55934</v>
      </c>
      <c r="F8" s="39">
        <f t="shared" si="1"/>
        <v>-0.33600451738472259</v>
      </c>
      <c r="G8" s="99">
        <f>D8/'2019 5 Months'!$D$4</f>
        <v>4.4178787115752786E-2</v>
      </c>
    </row>
    <row r="9" spans="1:7" ht="15" customHeight="1" x14ac:dyDescent="0.2">
      <c r="A9" s="1"/>
      <c r="B9" s="4" t="s">
        <v>110</v>
      </c>
      <c r="C9" s="101">
        <f>'2019 5 Months'!C174</f>
        <v>2870</v>
      </c>
      <c r="D9" s="101">
        <f>'2019 5 Months'!D174</f>
        <v>3331</v>
      </c>
      <c r="E9" s="15">
        <f t="shared" si="0"/>
        <v>461</v>
      </c>
      <c r="F9" s="39">
        <f t="shared" si="1"/>
        <v>0.16062717770034843</v>
      </c>
      <c r="G9" s="99">
        <f>D9/'2019 5 Months'!$D$4</f>
        <v>1.3313508954943504E-3</v>
      </c>
    </row>
    <row r="10" spans="1:7" ht="15" customHeight="1" thickBot="1" x14ac:dyDescent="0.25">
      <c r="A10" s="1"/>
      <c r="B10" s="5" t="s">
        <v>88</v>
      </c>
      <c r="C10" s="102">
        <f>'2019 5 Months'!C159</f>
        <v>29138</v>
      </c>
      <c r="D10" s="102">
        <f>'2019 5 Months'!D159</f>
        <v>29283</v>
      </c>
      <c r="E10" s="16">
        <f t="shared" si="0"/>
        <v>145</v>
      </c>
      <c r="F10" s="40">
        <f>E10/C10</f>
        <v>4.976319582675544E-3</v>
      </c>
      <c r="G10" s="100">
        <f>D10/'2019 5 Months'!$D$4</f>
        <v>1.170397726591446E-2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25" t="s">
        <v>149</v>
      </c>
      <c r="C13" s="125"/>
      <c r="D13" s="125"/>
      <c r="E13" s="125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  <col min="10" max="10" width="25.85546875" customWidth="1"/>
  </cols>
  <sheetData>
    <row r="1" spans="2:7" ht="21" customHeight="1" x14ac:dyDescent="0.2"/>
    <row r="2" spans="2:7" ht="25.5" customHeight="1" x14ac:dyDescent="0.2">
      <c r="B2" s="124" t="s">
        <v>270</v>
      </c>
      <c r="C2" s="124"/>
      <c r="D2" s="124"/>
      <c r="E2" s="124"/>
      <c r="F2" s="124"/>
      <c r="G2" s="124"/>
    </row>
    <row r="3" spans="2:7" ht="13.5" thickBot="1" x14ac:dyDescent="0.25"/>
    <row r="4" spans="2:7" ht="32.25" customHeight="1" x14ac:dyDescent="0.2">
      <c r="B4" s="64" t="s">
        <v>223</v>
      </c>
      <c r="C4" s="61" t="s">
        <v>290</v>
      </c>
      <c r="D4" s="61" t="s">
        <v>291</v>
      </c>
      <c r="E4" s="61" t="s">
        <v>221</v>
      </c>
      <c r="F4" s="62" t="s">
        <v>222</v>
      </c>
      <c r="G4" s="63" t="s">
        <v>248</v>
      </c>
    </row>
    <row r="5" spans="2:7" ht="16.5" customHeight="1" x14ac:dyDescent="0.2">
      <c r="B5" s="25" t="s">
        <v>225</v>
      </c>
      <c r="C5" s="20">
        <v>1795350</v>
      </c>
      <c r="D5" s="20">
        <v>1786183</v>
      </c>
      <c r="E5" s="19">
        <f>D5-C5</f>
        <v>-9167</v>
      </c>
      <c r="F5" s="35">
        <f>E5/C5</f>
        <v>-5.1059681956164534E-3</v>
      </c>
      <c r="G5" s="33">
        <f>D5/'2019 5 Months'!D4</f>
        <v>0.71391063841692748</v>
      </c>
    </row>
    <row r="6" spans="2:7" ht="17.25" customHeight="1" x14ac:dyDescent="0.2">
      <c r="B6" s="25" t="s">
        <v>224</v>
      </c>
      <c r="C6" s="20">
        <v>567060</v>
      </c>
      <c r="D6" s="20">
        <v>681968</v>
      </c>
      <c r="E6" s="19">
        <f t="shared" ref="E6:E8" si="0">D6-C6</f>
        <v>114908</v>
      </c>
      <c r="F6" s="35">
        <f t="shared" ref="F6:F8" si="1">E6/C6</f>
        <v>0.20263816880047966</v>
      </c>
      <c r="G6" s="33">
        <f>D6/'2019 5 Months'!D4</f>
        <v>0.2725724129386044</v>
      </c>
    </row>
    <row r="7" spans="2:7" ht="16.5" customHeight="1" x14ac:dyDescent="0.2">
      <c r="B7" s="25" t="s">
        <v>226</v>
      </c>
      <c r="C7" s="20">
        <v>16041</v>
      </c>
      <c r="D7" s="20">
        <v>19378</v>
      </c>
      <c r="E7" s="19">
        <f t="shared" si="0"/>
        <v>3337</v>
      </c>
      <c r="F7" s="35">
        <f t="shared" si="1"/>
        <v>0.20802942459946389</v>
      </c>
      <c r="G7" s="33">
        <f>D7/'2019 5 Months'!D4</f>
        <v>7.7450968636714268E-3</v>
      </c>
    </row>
    <row r="8" spans="2:7" ht="13.5" thickBot="1" x14ac:dyDescent="0.25">
      <c r="B8" s="26" t="s">
        <v>227</v>
      </c>
      <c r="C8" s="22">
        <v>12205</v>
      </c>
      <c r="D8" s="22">
        <v>14441</v>
      </c>
      <c r="E8" s="24">
        <f t="shared" si="0"/>
        <v>2236</v>
      </c>
      <c r="F8" s="36">
        <f t="shared" si="1"/>
        <v>0.18320360507988528</v>
      </c>
      <c r="G8" s="34">
        <f>D8/'2019 5 Months'!D4</f>
        <v>5.7718517807967325E-3</v>
      </c>
    </row>
    <row r="11" spans="2:7" ht="21.75" customHeight="1" x14ac:dyDescent="0.2">
      <c r="B11" s="125" t="s">
        <v>149</v>
      </c>
      <c r="C11" s="125"/>
      <c r="D11" s="125"/>
      <c r="E11" s="125"/>
      <c r="F11" s="12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1" max="1" width="6.710937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26" t="s">
        <v>270</v>
      </c>
      <c r="C2" s="126"/>
      <c r="D2" s="126"/>
      <c r="E2" s="126"/>
      <c r="F2" s="126"/>
      <c r="G2" s="126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4" t="s">
        <v>245</v>
      </c>
      <c r="C4" s="61" t="s">
        <v>290</v>
      </c>
      <c r="D4" s="61" t="s">
        <v>291</v>
      </c>
      <c r="E4" s="61" t="s">
        <v>220</v>
      </c>
      <c r="F4" s="62" t="s">
        <v>1</v>
      </c>
      <c r="G4" s="63" t="s">
        <v>248</v>
      </c>
    </row>
    <row r="5" spans="2:7" x14ac:dyDescent="0.2">
      <c r="B5" s="28" t="s">
        <v>230</v>
      </c>
      <c r="C5" s="19">
        <v>486109</v>
      </c>
      <c r="D5" s="19">
        <v>560864</v>
      </c>
      <c r="E5" s="19">
        <f>D5-C5</f>
        <v>74755</v>
      </c>
      <c r="F5" s="37">
        <f>E5/C5</f>
        <v>0.153782382140631</v>
      </c>
      <c r="G5" s="33">
        <f>D5/'2019 5 Months'!$D$4</f>
        <v>0.2241689548635675</v>
      </c>
    </row>
    <row r="6" spans="2:7" x14ac:dyDescent="0.2">
      <c r="B6" s="27" t="s">
        <v>238</v>
      </c>
      <c r="C6" s="19">
        <v>385489</v>
      </c>
      <c r="D6" s="19">
        <v>418788</v>
      </c>
      <c r="E6" s="19">
        <f t="shared" ref="E6:E25" si="0">D6-C6</f>
        <v>33299</v>
      </c>
      <c r="F6" s="37">
        <f t="shared" ref="F6:F25" si="1">E6/C6</f>
        <v>8.6381193756501481E-2</v>
      </c>
      <c r="G6" s="33">
        <f>D6/'2019 5 Months'!$D$4</f>
        <v>0.16738330195805706</v>
      </c>
    </row>
    <row r="7" spans="2:7" x14ac:dyDescent="0.2">
      <c r="B7" s="27" t="s">
        <v>237</v>
      </c>
      <c r="C7" s="19">
        <v>450037</v>
      </c>
      <c r="D7" s="19">
        <v>402061</v>
      </c>
      <c r="E7" s="19">
        <f t="shared" si="0"/>
        <v>-47976</v>
      </c>
      <c r="F7" s="37">
        <f t="shared" si="1"/>
        <v>-0.10660456806884767</v>
      </c>
      <c r="G7" s="33">
        <f>D7/'2019 5 Months'!$D$4</f>
        <v>0.1606977701571162</v>
      </c>
    </row>
    <row r="8" spans="2:7" x14ac:dyDescent="0.2">
      <c r="B8" s="28" t="s">
        <v>233</v>
      </c>
      <c r="C8" s="19">
        <v>369581</v>
      </c>
      <c r="D8" s="19">
        <v>389135</v>
      </c>
      <c r="E8" s="19">
        <f t="shared" si="0"/>
        <v>19554</v>
      </c>
      <c r="F8" s="37">
        <f t="shared" si="1"/>
        <v>5.2908564022501159E-2</v>
      </c>
      <c r="G8" s="33">
        <f>D8/'2019 5 Months'!$D$4</f>
        <v>0.15553144122431525</v>
      </c>
    </row>
    <row r="9" spans="2:7" x14ac:dyDescent="0.2">
      <c r="B9" s="28" t="s">
        <v>235</v>
      </c>
      <c r="C9" s="19">
        <v>314194</v>
      </c>
      <c r="D9" s="19">
        <v>348545</v>
      </c>
      <c r="E9" s="19">
        <f t="shared" si="0"/>
        <v>34351</v>
      </c>
      <c r="F9" s="37">
        <f t="shared" si="1"/>
        <v>0.10933054100332916</v>
      </c>
      <c r="G9" s="33">
        <f>D9/'2019 5 Months'!$D$4</f>
        <v>0.13930822511860655</v>
      </c>
    </row>
    <row r="10" spans="2:7" x14ac:dyDescent="0.2">
      <c r="B10" s="28" t="s">
        <v>284</v>
      </c>
      <c r="C10" s="19">
        <v>72604</v>
      </c>
      <c r="D10" s="19">
        <v>72882</v>
      </c>
      <c r="E10" s="19">
        <f t="shared" si="0"/>
        <v>278</v>
      </c>
      <c r="F10" s="37">
        <f t="shared" si="1"/>
        <v>3.8289901382843922E-3</v>
      </c>
      <c r="G10" s="33">
        <f>D10/'2019 5 Months'!$D$4</f>
        <v>2.9129845681602897E-2</v>
      </c>
    </row>
    <row r="11" spans="2:7" x14ac:dyDescent="0.2">
      <c r="B11" s="28" t="s">
        <v>229</v>
      </c>
      <c r="C11" s="19">
        <v>39351</v>
      </c>
      <c r="D11" s="19">
        <v>65095</v>
      </c>
      <c r="E11" s="19">
        <f t="shared" si="0"/>
        <v>25744</v>
      </c>
      <c r="F11" s="37">
        <f t="shared" si="1"/>
        <v>0.6542146324108663</v>
      </c>
      <c r="G11" s="33">
        <f>D11/'2019 5 Months'!$D$4</f>
        <v>2.6017498211409411E-2</v>
      </c>
    </row>
    <row r="12" spans="2:7" x14ac:dyDescent="0.2">
      <c r="B12" s="28" t="s">
        <v>234</v>
      </c>
      <c r="C12" s="19">
        <v>63965</v>
      </c>
      <c r="D12" s="19">
        <v>57308</v>
      </c>
      <c r="E12" s="19">
        <f t="shared" si="0"/>
        <v>-6657</v>
      </c>
      <c r="F12" s="37">
        <f t="shared" si="1"/>
        <v>-0.10407253967013211</v>
      </c>
      <c r="G12" s="33">
        <f>D12/'2019 5 Months'!$D$4</f>
        <v>2.2905150741215921E-2</v>
      </c>
    </row>
    <row r="13" spans="2:7" x14ac:dyDescent="0.2">
      <c r="B13" s="28" t="s">
        <v>247</v>
      </c>
      <c r="C13" s="19">
        <v>41600</v>
      </c>
      <c r="D13" s="19">
        <v>56009</v>
      </c>
      <c r="E13" s="19">
        <f t="shared" si="0"/>
        <v>14409</v>
      </c>
      <c r="F13" s="37">
        <f t="shared" si="1"/>
        <v>0.34637019230769228</v>
      </c>
      <c r="G13" s="33">
        <f>D13/'2019 5 Months'!$D$4</f>
        <v>2.2385959863627462E-2</v>
      </c>
    </row>
    <row r="14" spans="2:7" x14ac:dyDescent="0.2">
      <c r="B14" s="28" t="s">
        <v>286</v>
      </c>
      <c r="C14" s="19">
        <v>46916</v>
      </c>
      <c r="D14" s="19">
        <v>30951</v>
      </c>
      <c r="E14" s="19">
        <f t="shared" si="0"/>
        <v>-15965</v>
      </c>
      <c r="F14" s="37">
        <f t="shared" si="1"/>
        <v>-0.34028902719754456</v>
      </c>
      <c r="G14" s="33">
        <f>D14/'2019 5 Months'!$D$4</f>
        <v>1.2370651926282089E-2</v>
      </c>
    </row>
    <row r="15" spans="2:7" x14ac:dyDescent="0.2">
      <c r="B15" s="28" t="s">
        <v>239</v>
      </c>
      <c r="C15" s="19">
        <v>49260</v>
      </c>
      <c r="D15" s="19">
        <v>26662</v>
      </c>
      <c r="E15" s="19">
        <f t="shared" si="0"/>
        <v>-22598</v>
      </c>
      <c r="F15" s="37">
        <f t="shared" si="1"/>
        <v>-0.45874949248883473</v>
      </c>
      <c r="G15" s="33">
        <f>D15/'2019 5 Months'!$D$4</f>
        <v>1.0656402754629353E-2</v>
      </c>
    </row>
    <row r="16" spans="2:7" x14ac:dyDescent="0.2">
      <c r="B16" s="28" t="s">
        <v>285</v>
      </c>
      <c r="C16" s="19">
        <v>26346</v>
      </c>
      <c r="D16" s="19">
        <v>24482</v>
      </c>
      <c r="E16" s="19">
        <f t="shared" si="0"/>
        <v>-1864</v>
      </c>
      <c r="F16" s="37">
        <f t="shared" si="1"/>
        <v>-7.075077810673347E-2</v>
      </c>
      <c r="G16" s="33">
        <f>D16/'2019 5 Months'!$D$4</f>
        <v>9.7850893495925219E-3</v>
      </c>
    </row>
    <row r="17" spans="2:7" x14ac:dyDescent="0.2">
      <c r="B17" s="28" t="s">
        <v>232</v>
      </c>
      <c r="C17" s="19">
        <v>16764</v>
      </c>
      <c r="D17" s="19">
        <v>15186</v>
      </c>
      <c r="E17" s="19">
        <f t="shared" si="0"/>
        <v>-1578</v>
      </c>
      <c r="F17" s="37">
        <f t="shared" si="1"/>
        <v>-9.413027916964925E-2</v>
      </c>
      <c r="G17" s="33">
        <f>D17/'2019 5 Months'!$D$4</f>
        <v>6.0696171416923465E-3</v>
      </c>
    </row>
    <row r="18" spans="2:7" x14ac:dyDescent="0.2">
      <c r="B18" s="28" t="s">
        <v>240</v>
      </c>
      <c r="C18" s="19">
        <v>12524</v>
      </c>
      <c r="D18" s="19">
        <v>15051</v>
      </c>
      <c r="E18" s="19">
        <f t="shared" si="0"/>
        <v>2527</v>
      </c>
      <c r="F18" s="37">
        <f t="shared" si="1"/>
        <v>0.20177259661450017</v>
      </c>
      <c r="G18" s="33">
        <f>D18/'2019 5 Months'!$D$4</f>
        <v>6.0156596601877721E-3</v>
      </c>
    </row>
    <row r="19" spans="2:7" x14ac:dyDescent="0.2">
      <c r="B19" s="28" t="s">
        <v>244</v>
      </c>
      <c r="C19" s="19">
        <v>5767</v>
      </c>
      <c r="D19" s="19">
        <v>7691</v>
      </c>
      <c r="E19" s="19">
        <f t="shared" si="0"/>
        <v>1924</v>
      </c>
      <c r="F19" s="37">
        <f t="shared" si="1"/>
        <v>0.33362233396913471</v>
      </c>
      <c r="G19" s="33">
        <f>D19/'2019 5 Months'!$D$4</f>
        <v>3.0739777055680123E-3</v>
      </c>
    </row>
    <row r="20" spans="2:7" x14ac:dyDescent="0.2">
      <c r="B20" s="28" t="s">
        <v>242</v>
      </c>
      <c r="C20" s="19">
        <v>5702</v>
      </c>
      <c r="D20" s="19">
        <v>6051</v>
      </c>
      <c r="E20" s="19">
        <f t="shared" si="0"/>
        <v>349</v>
      </c>
      <c r="F20" s="37">
        <f t="shared" si="1"/>
        <v>6.1206594177481588E-2</v>
      </c>
      <c r="G20" s="33">
        <f>D20/'2019 5 Months'!$D$4</f>
        <v>2.418494226549479E-3</v>
      </c>
    </row>
    <row r="21" spans="2:7" x14ac:dyDescent="0.2">
      <c r="B21" s="28" t="s">
        <v>241</v>
      </c>
      <c r="C21" s="19">
        <v>3329</v>
      </c>
      <c r="D21" s="19">
        <v>4102</v>
      </c>
      <c r="E21" s="19">
        <f t="shared" si="0"/>
        <v>773</v>
      </c>
      <c r="F21" s="37">
        <f t="shared" si="1"/>
        <v>0.23220186242114749</v>
      </c>
      <c r="G21" s="33">
        <f>D21/'2019 5 Months'!$D$4</f>
        <v>1.6395080676426975E-3</v>
      </c>
    </row>
    <row r="22" spans="2:7" x14ac:dyDescent="0.2">
      <c r="B22" s="28" t="s">
        <v>243</v>
      </c>
      <c r="C22" s="19">
        <v>736</v>
      </c>
      <c r="D22" s="19">
        <v>699</v>
      </c>
      <c r="E22" s="19">
        <f t="shared" si="0"/>
        <v>-37</v>
      </c>
      <c r="F22" s="37">
        <f t="shared" si="1"/>
        <v>-5.0271739130434784E-2</v>
      </c>
      <c r="G22" s="33">
        <f>D22/'2019 5 Months'!$D$4</f>
        <v>2.7937984867924077E-4</v>
      </c>
    </row>
    <row r="23" spans="2:7" x14ac:dyDescent="0.2">
      <c r="B23" s="28" t="s">
        <v>263</v>
      </c>
      <c r="C23" s="19">
        <v>188</v>
      </c>
      <c r="D23" s="19">
        <v>225</v>
      </c>
      <c r="E23" s="19">
        <f t="shared" si="0"/>
        <v>37</v>
      </c>
      <c r="F23" s="37">
        <f t="shared" si="1"/>
        <v>0.19680851063829788</v>
      </c>
      <c r="G23" s="33">
        <f>D23/'2019 5 Months'!$D$4</f>
        <v>8.9929135840957324E-5</v>
      </c>
    </row>
    <row r="24" spans="2:7" x14ac:dyDescent="0.2">
      <c r="B24" s="28" t="s">
        <v>236</v>
      </c>
      <c r="C24" s="19">
        <v>154</v>
      </c>
      <c r="D24" s="19">
        <v>142</v>
      </c>
      <c r="E24" s="19">
        <f t="shared" si="0"/>
        <v>-12</v>
      </c>
      <c r="F24" s="37">
        <f t="shared" si="1"/>
        <v>-7.792207792207792E-2</v>
      </c>
      <c r="G24" s="33">
        <f>D24/'2019 5 Months'!$D$4</f>
        <v>5.6755276841848621E-5</v>
      </c>
    </row>
    <row r="25" spans="2:7" ht="13.5" thickBot="1" x14ac:dyDescent="0.25">
      <c r="B25" s="29" t="s">
        <v>231</v>
      </c>
      <c r="C25" s="24">
        <v>40</v>
      </c>
      <c r="D25" s="24">
        <v>41</v>
      </c>
      <c r="E25" s="24">
        <f t="shared" si="0"/>
        <v>1</v>
      </c>
      <c r="F25" s="38">
        <f t="shared" si="1"/>
        <v>2.5000000000000001E-2</v>
      </c>
      <c r="G25" s="34">
        <f>D25/'2019 5 Months'!$D$4</f>
        <v>1.6387086975463335E-5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25" t="s">
        <v>149</v>
      </c>
      <c r="C28" s="125"/>
      <c r="D28" s="125"/>
      <c r="E28" s="125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9" t="s">
        <v>281</v>
      </c>
      <c r="C2" s="109" t="s">
        <v>276</v>
      </c>
    </row>
    <row r="3" spans="2:3" ht="38.25" x14ac:dyDescent="0.2">
      <c r="B3" s="110" t="s">
        <v>272</v>
      </c>
      <c r="C3" s="111" t="s">
        <v>268</v>
      </c>
    </row>
    <row r="4" spans="2:3" ht="76.5" x14ac:dyDescent="0.2">
      <c r="B4" s="110" t="s">
        <v>273</v>
      </c>
      <c r="C4" s="111" t="s">
        <v>278</v>
      </c>
    </row>
    <row r="5" spans="2:3" ht="25.5" x14ac:dyDescent="0.2">
      <c r="B5" s="112" t="s">
        <v>274</v>
      </c>
      <c r="C5" s="115" t="s">
        <v>279</v>
      </c>
    </row>
    <row r="6" spans="2:3" ht="24.75" customHeight="1" x14ac:dyDescent="0.2">
      <c r="B6" s="112" t="s">
        <v>275</v>
      </c>
      <c r="C6" s="115" t="s">
        <v>280</v>
      </c>
    </row>
    <row r="7" spans="2:3" ht="25.5" x14ac:dyDescent="0.2">
      <c r="B7" s="113" t="s">
        <v>277</v>
      </c>
      <c r="C7" s="114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 5 Months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2019-06-03T11:24:34Z</dcterms:modified>
</cp:coreProperties>
</file>