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დაცული ტერიტორიები " sheetId="1" r:id="rId1"/>
    <sheet name="დაცული ტერიტორიები (ქართ.უცხ.)" sheetId="2" r:id="rId2"/>
  </sheets>
  <definedNames>
    <definedName name="_xlnm._FilterDatabase" localSheetId="0" hidden="1">'დაცული ტერიტორიები '!$B$4:$G$4</definedName>
  </definedNames>
  <calcPr calcId="152511"/>
</workbook>
</file>

<file path=xl/calcChain.xml><?xml version="1.0" encoding="utf-8"?>
<calcChain xmlns="http://schemas.openxmlformats.org/spreadsheetml/2006/main">
  <c r="D30" i="2" l="1"/>
  <c r="C30" i="2"/>
  <c r="D5" i="2"/>
  <c r="C5" i="2"/>
  <c r="F46" i="1"/>
  <c r="F44" i="1" l="1"/>
  <c r="F19" i="1"/>
  <c r="F20" i="1"/>
  <c r="F22" i="1"/>
  <c r="C28" i="1" l="1"/>
  <c r="C4" i="1"/>
  <c r="D28" i="1" l="1"/>
  <c r="G36" i="1" s="1"/>
  <c r="E36" i="1"/>
  <c r="F36" i="1"/>
  <c r="E23" i="1"/>
  <c r="D4" i="1"/>
  <c r="G23" i="1" s="1"/>
  <c r="F30" i="2"/>
  <c r="E30" i="2"/>
  <c r="F5" i="2"/>
  <c r="E5" i="2"/>
  <c r="E47" i="1" l="1"/>
  <c r="F40" i="1" l="1"/>
  <c r="F34" i="1" l="1"/>
  <c r="F29" i="1"/>
  <c r="F35" i="1"/>
  <c r="F32" i="1"/>
  <c r="F33" i="1"/>
  <c r="F38" i="1"/>
  <c r="F43" i="1"/>
  <c r="F37" i="1"/>
  <c r="F31" i="1"/>
  <c r="F39" i="1"/>
  <c r="F42" i="1"/>
  <c r="F41" i="1"/>
  <c r="F30" i="1"/>
  <c r="E34" i="1"/>
  <c r="E29" i="1"/>
  <c r="E35" i="1"/>
  <c r="E32" i="1"/>
  <c r="E40" i="1"/>
  <c r="E44" i="1"/>
  <c r="E33" i="1"/>
  <c r="E38" i="1"/>
  <c r="E43" i="1"/>
  <c r="E37" i="1"/>
  <c r="E31" i="1"/>
  <c r="E39" i="1"/>
  <c r="E42" i="1"/>
  <c r="E41" i="1"/>
  <c r="E45" i="1"/>
  <c r="E46" i="1"/>
  <c r="E30" i="1"/>
  <c r="F7" i="1"/>
  <c r="F5" i="1"/>
  <c r="F8" i="1"/>
  <c r="F11" i="1"/>
  <c r="F9" i="1"/>
  <c r="F10" i="1"/>
  <c r="F15" i="1"/>
  <c r="F12" i="1"/>
  <c r="F13" i="1"/>
  <c r="F14" i="1"/>
  <c r="F17" i="1"/>
  <c r="F16" i="1"/>
  <c r="F18" i="1"/>
  <c r="F6" i="1"/>
  <c r="E7" i="1"/>
  <c r="E5" i="1"/>
  <c r="E8" i="1"/>
  <c r="E11" i="1"/>
  <c r="E9" i="1"/>
  <c r="E10" i="1"/>
  <c r="E15" i="1"/>
  <c r="E12" i="1"/>
  <c r="E13" i="1"/>
  <c r="E14" i="1"/>
  <c r="E17" i="1"/>
  <c r="E16" i="1"/>
  <c r="E18" i="1"/>
  <c r="E19" i="1"/>
  <c r="E20" i="1"/>
  <c r="E21" i="1"/>
  <c r="E22" i="1"/>
  <c r="E6" i="1"/>
  <c r="G11" i="1" l="1"/>
  <c r="G8" i="1"/>
  <c r="G34" i="1"/>
  <c r="G47" i="1"/>
  <c r="F28" i="1"/>
  <c r="G39" i="1"/>
  <c r="G32" i="1"/>
  <c r="G46" i="1"/>
  <c r="G38" i="1"/>
  <c r="G21" i="1"/>
  <c r="G28" i="1"/>
  <c r="G45" i="1"/>
  <c r="G31" i="1"/>
  <c r="G33" i="1"/>
  <c r="G35" i="1"/>
  <c r="G12" i="1"/>
  <c r="G30" i="1"/>
  <c r="G41" i="1"/>
  <c r="G37" i="1"/>
  <c r="G44" i="1"/>
  <c r="G29" i="1"/>
  <c r="E4" i="1"/>
  <c r="E28" i="1"/>
  <c r="G42" i="1"/>
  <c r="G43" i="1"/>
  <c r="G40" i="1"/>
  <c r="G20" i="1"/>
  <c r="G15" i="1"/>
  <c r="F4" i="1"/>
  <c r="G16" i="1"/>
  <c r="G4" i="1"/>
  <c r="G17" i="1"/>
  <c r="G5" i="1"/>
  <c r="G6" i="1"/>
  <c r="G19" i="1"/>
  <c r="G14" i="1"/>
  <c r="G10" i="1"/>
  <c r="G7" i="1"/>
  <c r="G22" i="1"/>
  <c r="G18" i="1"/>
  <c r="G13" i="1"/>
  <c r="G9" i="1"/>
</calcChain>
</file>

<file path=xl/sharedStrings.xml><?xml version="1.0" encoding="utf-8"?>
<sst xmlns="http://schemas.openxmlformats.org/spreadsheetml/2006/main" count="112" uniqueCount="34">
  <si>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</si>
  <si>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</si>
  <si>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</si>
  <si>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</si>
  <si>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</si>
  <si>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</si>
  <si>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</si>
  <si>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</si>
  <si>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</si>
  <si>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</si>
  <si>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</si>
  <si>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</si>
  <si>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</si>
  <si>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</si>
  <si>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</si>
  <si>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</si>
  <si>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</si>
  <si>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</si>
  <si>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</si>
  <si>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</si>
  <si>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</si>
  <si>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</si>
  <si>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</si>
  <si>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</si>
  <si>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</si>
  <si>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</si>
  <si>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ჭაჭუნას აღკვეთლი</t>
  </si>
  <si>
    <t>ნავენახევის მღვიმე</t>
  </si>
  <si>
    <t>2018: 4 თვე</t>
  </si>
  <si>
    <t>2019: 4 თვე</t>
  </si>
  <si>
    <t>2018: აპრილი</t>
  </si>
  <si>
    <t>2019: აპრილი</t>
  </si>
  <si>
    <t>2018 4 თვე</t>
  </si>
  <si>
    <t>2019 4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</si>
</sst>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0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140625" customWidth="1"/>
    <col min="5" max="5" width="17.42578125" customWidth="1"/>
    <col min="6" max="6" width="17.7109375" customWidth="1"/>
    <col min="7" max="7" width="13.42578125" customWidth="1"/>
  </cols>
  <sheetData>
    <row r="2" spans="2:7" ht="36.75" customHeight="1">
      <c r="B2" s="31" t="s">
        <v>21</v>
      </c>
      <c r="C2" s="32"/>
      <c r="D2" s="32"/>
      <c r="E2" s="32"/>
      <c r="F2" s="32"/>
      <c r="G2" s="32"/>
    </row>
    <row r="3" spans="2:7" ht="37.5" customHeight="1">
      <c r="B3" s="3" t="s">
        <v>3</v>
      </c>
      <c r="C3" s="12" t="s">
        <v>28</v>
      </c>
      <c r="D3" s="12" t="s">
        <v>29</v>
      </c>
      <c r="E3" s="3" t="s">
        <v>0</v>
      </c>
      <c r="F3" s="3" t="s">
        <v>2</v>
      </c>
      <c r="G3" s="3" t="s">
        <v>1</v>
      </c>
    </row>
    <row r="4" spans="2:7" ht="25.5" customHeight="1">
      <c r="B4" s="13" t="s">
        <v>20</v>
      </c>
      <c r="C4" s="14">
        <f>SUM(C5:C23)</f>
        <v>100096</v>
      </c>
      <c r="D4" s="14">
        <f>SUM(D5:D23)</f>
        <v>113251</v>
      </c>
      <c r="E4" s="14">
        <f t="shared" ref="E4" si="0">D4-C4</f>
        <v>13155</v>
      </c>
      <c r="F4" s="18">
        <f t="shared" ref="F4" si="1">D4/C4-1</f>
        <v>0.13142383312020467</v>
      </c>
      <c r="G4" s="18">
        <f>D4/D4</f>
        <v>1</v>
      </c>
    </row>
    <row r="5" spans="2:7">
      <c r="B5" s="11" t="s">
        <v>14</v>
      </c>
      <c r="C5" s="4">
        <v>23820</v>
      </c>
      <c r="D5" s="4">
        <v>29174</v>
      </c>
      <c r="E5" s="2">
        <f t="shared" ref="E5:E23" si="2">D5-C5</f>
        <v>5354</v>
      </c>
      <c r="F5" s="20">
        <f t="shared" ref="F5:F22" si="3">D5/C5-1</f>
        <v>0.22476910159529817</v>
      </c>
      <c r="G5" s="24">
        <f t="shared" ref="G5:G23" si="4">D5/$D$4</f>
        <v>0.25760478936168335</v>
      </c>
    </row>
    <row r="6" spans="2:7">
      <c r="B6" s="11" t="s">
        <v>25</v>
      </c>
      <c r="C6" s="4">
        <v>16339</v>
      </c>
      <c r="D6" s="4">
        <v>19060</v>
      </c>
      <c r="E6" s="2">
        <f t="shared" si="2"/>
        <v>2721</v>
      </c>
      <c r="F6" s="20">
        <f t="shared" si="3"/>
        <v>0.16653405961197132</v>
      </c>
      <c r="G6" s="24">
        <f t="shared" si="4"/>
        <v>0.16829873466900955</v>
      </c>
    </row>
    <row r="7" spans="2:7">
      <c r="B7" s="11" t="s">
        <v>18</v>
      </c>
      <c r="C7" s="4">
        <v>9460</v>
      </c>
      <c r="D7" s="4">
        <v>11045</v>
      </c>
      <c r="E7" s="2">
        <f t="shared" si="2"/>
        <v>1585</v>
      </c>
      <c r="F7" s="20">
        <f t="shared" si="3"/>
        <v>0.16754756871035936</v>
      </c>
      <c r="G7" s="24">
        <f t="shared" si="4"/>
        <v>9.7526732655782294E-2</v>
      </c>
    </row>
    <row r="8" spans="2:7">
      <c r="B8" s="11" t="s">
        <v>19</v>
      </c>
      <c r="C8" s="4">
        <v>7743</v>
      </c>
      <c r="D8" s="4">
        <v>9826</v>
      </c>
      <c r="E8" s="2">
        <f t="shared" si="2"/>
        <v>2083</v>
      </c>
      <c r="F8" s="20">
        <f t="shared" si="3"/>
        <v>0.26901717680485593</v>
      </c>
      <c r="G8" s="24">
        <f t="shared" si="4"/>
        <v>8.67630307900151E-2</v>
      </c>
    </row>
    <row r="9" spans="2:7">
      <c r="B9" s="11" t="s">
        <v>12</v>
      </c>
      <c r="C9" s="4">
        <v>6382</v>
      </c>
      <c r="D9" s="4">
        <v>7560</v>
      </c>
      <c r="E9" s="2">
        <f t="shared" si="2"/>
        <v>1178</v>
      </c>
      <c r="F9" s="20">
        <f t="shared" si="3"/>
        <v>0.18458163585083054</v>
      </c>
      <c r="G9" s="24">
        <f t="shared" si="4"/>
        <v>6.6754377444790777E-2</v>
      </c>
    </row>
    <row r="10" spans="2:7">
      <c r="B10" s="11" t="s">
        <v>13</v>
      </c>
      <c r="C10" s="4">
        <v>6297</v>
      </c>
      <c r="D10" s="4">
        <v>6329</v>
      </c>
      <c r="E10" s="2">
        <f t="shared" si="2"/>
        <v>32</v>
      </c>
      <c r="F10" s="20">
        <f t="shared" si="3"/>
        <v>5.0817849769730916E-3</v>
      </c>
      <c r="G10" s="24">
        <f t="shared" si="4"/>
        <v>5.5884716249746141E-2</v>
      </c>
    </row>
    <row r="11" spans="2:7">
      <c r="B11" s="11" t="s">
        <v>15</v>
      </c>
      <c r="C11" s="4">
        <v>5616</v>
      </c>
      <c r="D11" s="4">
        <v>6211</v>
      </c>
      <c r="E11" s="4">
        <f t="shared" si="2"/>
        <v>595</v>
      </c>
      <c r="F11" s="29">
        <f t="shared" si="3"/>
        <v>0.10594729344729337</v>
      </c>
      <c r="G11" s="30">
        <f t="shared" si="4"/>
        <v>5.4842782845184589E-2</v>
      </c>
    </row>
    <row r="12" spans="2:7">
      <c r="B12" s="11" t="s">
        <v>16</v>
      </c>
      <c r="C12" s="4">
        <v>5258</v>
      </c>
      <c r="D12" s="4">
        <v>5034</v>
      </c>
      <c r="E12" s="2">
        <f t="shared" si="2"/>
        <v>-224</v>
      </c>
      <c r="F12" s="20">
        <f t="shared" si="3"/>
        <v>-4.2601749714720416E-2</v>
      </c>
      <c r="G12" s="24">
        <f t="shared" si="4"/>
        <v>4.444993863188846E-2</v>
      </c>
    </row>
    <row r="13" spans="2:7">
      <c r="B13" s="11" t="s">
        <v>10</v>
      </c>
      <c r="C13" s="4">
        <v>3353</v>
      </c>
      <c r="D13" s="4">
        <v>4675</v>
      </c>
      <c r="E13" s="2">
        <f t="shared" si="2"/>
        <v>1322</v>
      </c>
      <c r="F13" s="20">
        <f t="shared" si="3"/>
        <v>0.39427378467044427</v>
      </c>
      <c r="G13" s="24">
        <f t="shared" si="4"/>
        <v>4.1279988697671542E-2</v>
      </c>
    </row>
    <row r="14" spans="2:7">
      <c r="B14" s="11" t="s">
        <v>17</v>
      </c>
      <c r="C14" s="4">
        <v>6177</v>
      </c>
      <c r="D14" s="4">
        <v>3391</v>
      </c>
      <c r="E14" s="2">
        <f t="shared" si="2"/>
        <v>-2786</v>
      </c>
      <c r="F14" s="20">
        <f t="shared" si="3"/>
        <v>-0.45102800712319902</v>
      </c>
      <c r="G14" s="24">
        <f t="shared" si="4"/>
        <v>2.9942340464984857E-2</v>
      </c>
    </row>
    <row r="15" spans="2:7">
      <c r="B15" s="11" t="s">
        <v>11</v>
      </c>
      <c r="C15" s="4">
        <v>2871</v>
      </c>
      <c r="D15" s="4">
        <v>3193</v>
      </c>
      <c r="E15" s="2">
        <f t="shared" si="2"/>
        <v>322</v>
      </c>
      <c r="F15" s="20">
        <f t="shared" si="3"/>
        <v>0.11215604319052597</v>
      </c>
      <c r="G15" s="24">
        <f t="shared" si="4"/>
        <v>2.8194011531907003E-2</v>
      </c>
    </row>
    <row r="16" spans="2:7">
      <c r="B16" s="11" t="s">
        <v>8</v>
      </c>
      <c r="C16" s="4">
        <v>2942</v>
      </c>
      <c r="D16" s="4">
        <v>2205</v>
      </c>
      <c r="E16" s="2">
        <f t="shared" si="2"/>
        <v>-737</v>
      </c>
      <c r="F16" s="20">
        <f t="shared" si="3"/>
        <v>-0.25050985723997277</v>
      </c>
      <c r="G16" s="24">
        <f t="shared" si="4"/>
        <v>1.9470026754730644E-2</v>
      </c>
    </row>
    <row r="17" spans="2:7">
      <c r="B17" s="11" t="s">
        <v>7</v>
      </c>
      <c r="C17" s="4">
        <v>1470</v>
      </c>
      <c r="D17" s="4">
        <v>1811</v>
      </c>
      <c r="E17" s="2">
        <f t="shared" si="2"/>
        <v>341</v>
      </c>
      <c r="F17" s="20">
        <f t="shared" si="3"/>
        <v>0.23197278911564623</v>
      </c>
      <c r="G17" s="24">
        <f t="shared" si="4"/>
        <v>1.5991028776787843E-2</v>
      </c>
    </row>
    <row r="18" spans="2:7">
      <c r="B18" s="11" t="s">
        <v>4</v>
      </c>
      <c r="C18" s="4">
        <v>653</v>
      </c>
      <c r="D18" s="4">
        <v>1242</v>
      </c>
      <c r="E18" s="2">
        <f t="shared" si="2"/>
        <v>589</v>
      </c>
      <c r="F18" s="20">
        <f t="shared" si="3"/>
        <v>0.90199081163859107</v>
      </c>
      <c r="G18" s="24">
        <f t="shared" si="4"/>
        <v>1.0966790580215628E-2</v>
      </c>
    </row>
    <row r="19" spans="2:7">
      <c r="B19" s="11" t="s">
        <v>5</v>
      </c>
      <c r="C19" s="4">
        <v>590</v>
      </c>
      <c r="D19" s="4">
        <v>880</v>
      </c>
      <c r="E19" s="2">
        <f t="shared" si="2"/>
        <v>290</v>
      </c>
      <c r="F19" s="20">
        <f t="shared" si="3"/>
        <v>0.49152542372881358</v>
      </c>
      <c r="G19" s="24">
        <f t="shared" si="4"/>
        <v>7.7703508136793492E-3</v>
      </c>
    </row>
    <row r="20" spans="2:7">
      <c r="B20" s="11" t="s">
        <v>26</v>
      </c>
      <c r="C20" s="4">
        <v>986</v>
      </c>
      <c r="D20" s="4">
        <v>806</v>
      </c>
      <c r="E20" s="2">
        <f t="shared" si="2"/>
        <v>-180</v>
      </c>
      <c r="F20" s="20">
        <f t="shared" si="3"/>
        <v>-0.18255578093306291</v>
      </c>
      <c r="G20" s="24">
        <f t="shared" si="4"/>
        <v>7.1169349498017677E-3</v>
      </c>
    </row>
    <row r="21" spans="2:7">
      <c r="B21" s="11" t="s">
        <v>27</v>
      </c>
      <c r="C21" s="4">
        <v>0</v>
      </c>
      <c r="D21" s="4">
        <v>512</v>
      </c>
      <c r="E21" s="2">
        <f t="shared" si="2"/>
        <v>512</v>
      </c>
      <c r="F21" s="20"/>
      <c r="G21" s="24">
        <f t="shared" si="4"/>
        <v>4.5209313825043491E-3</v>
      </c>
    </row>
    <row r="22" spans="2:7">
      <c r="B22" s="11" t="s">
        <v>6</v>
      </c>
      <c r="C22" s="4">
        <v>139</v>
      </c>
      <c r="D22" s="4">
        <v>297</v>
      </c>
      <c r="E22" s="2">
        <f t="shared" si="2"/>
        <v>158</v>
      </c>
      <c r="F22" s="20">
        <f t="shared" si="3"/>
        <v>1.1366906474820144</v>
      </c>
      <c r="G22" s="24">
        <f t="shared" si="4"/>
        <v>2.6224933996167803E-3</v>
      </c>
    </row>
    <row r="23" spans="2:7">
      <c r="B23" s="11" t="s">
        <v>9</v>
      </c>
      <c r="C23" s="11">
        <v>0</v>
      </c>
      <c r="D23" s="11">
        <v>0</v>
      </c>
      <c r="E23" s="2">
        <f t="shared" si="2"/>
        <v>0</v>
      </c>
      <c r="F23" s="20">
        <v>-1</v>
      </c>
      <c r="G23" s="24">
        <f t="shared" si="4"/>
        <v>0</v>
      </c>
    </row>
    <row r="24" spans="2:7">
      <c r="B24" s="26"/>
      <c r="C24" s="26"/>
      <c r="D24" s="26"/>
      <c r="E24" s="21"/>
      <c r="F24" s="27"/>
      <c r="G24" s="28"/>
    </row>
    <row r="26" spans="2:7" ht="36.75" customHeight="1">
      <c r="B26" s="31" t="s">
        <v>21</v>
      </c>
      <c r="C26" s="32"/>
      <c r="D26" s="32"/>
      <c r="E26" s="32"/>
      <c r="F26" s="32"/>
      <c r="G26" s="32"/>
    </row>
    <row r="27" spans="2:7" ht="33.75" customHeight="1">
      <c r="B27" s="3" t="s">
        <v>3</v>
      </c>
      <c r="C27" s="12" t="s">
        <v>30</v>
      </c>
      <c r="D27" s="12" t="s">
        <v>31</v>
      </c>
      <c r="E27" s="3" t="s">
        <v>0</v>
      </c>
      <c r="F27" s="3" t="s">
        <v>2</v>
      </c>
      <c r="G27" s="3" t="s">
        <v>1</v>
      </c>
    </row>
    <row r="28" spans="2:7" ht="20.25" customHeight="1">
      <c r="B28" s="13" t="s">
        <v>20</v>
      </c>
      <c r="C28" s="14">
        <f>SUM(C29:C47)</f>
        <v>44747</v>
      </c>
      <c r="D28" s="14">
        <f>SUM(D29:D47)</f>
        <v>49619</v>
      </c>
      <c r="E28" s="14">
        <f t="shared" ref="E28" si="5">D28-C28</f>
        <v>4872</v>
      </c>
      <c r="F28" s="17">
        <f t="shared" ref="F28" si="6">D28/C28-1</f>
        <v>0.10887880751782242</v>
      </c>
      <c r="G28" s="18">
        <f>D28/D28</f>
        <v>1</v>
      </c>
    </row>
    <row r="29" spans="2:7">
      <c r="B29" s="11" t="s">
        <v>25</v>
      </c>
      <c r="C29" s="4">
        <v>8717</v>
      </c>
      <c r="D29" s="4">
        <v>10200</v>
      </c>
      <c r="E29" s="23">
        <f t="shared" ref="E29:E47" si="7">D29-C29</f>
        <v>1483</v>
      </c>
      <c r="F29" s="5">
        <f t="shared" ref="F29:F46" si="8">D29/C29-1</f>
        <v>0.17012733738671559</v>
      </c>
      <c r="G29" s="5">
        <f t="shared" ref="G29:G47" si="9">D29/$D$28</f>
        <v>0.20556641609061047</v>
      </c>
    </row>
    <row r="30" spans="2:7">
      <c r="B30" s="11" t="s">
        <v>19</v>
      </c>
      <c r="C30" s="4">
        <v>4829</v>
      </c>
      <c r="D30" s="4">
        <v>5854</v>
      </c>
      <c r="E30" s="19">
        <f t="shared" si="7"/>
        <v>1025</v>
      </c>
      <c r="F30" s="1">
        <f t="shared" si="8"/>
        <v>0.2122592669289709</v>
      </c>
      <c r="G30" s="1">
        <f t="shared" si="9"/>
        <v>0.11797899997984643</v>
      </c>
    </row>
    <row r="31" spans="2:7" s="6" customFormat="1">
      <c r="B31" s="11" t="s">
        <v>14</v>
      </c>
      <c r="C31" s="4">
        <v>4290</v>
      </c>
      <c r="D31" s="4">
        <v>5490</v>
      </c>
      <c r="E31" s="19">
        <f t="shared" si="7"/>
        <v>1200</v>
      </c>
      <c r="F31" s="1">
        <f t="shared" si="8"/>
        <v>0.2797202797202798</v>
      </c>
      <c r="G31" s="1">
        <f t="shared" si="9"/>
        <v>0.11064310042524034</v>
      </c>
    </row>
    <row r="32" spans="2:7">
      <c r="B32" s="11" t="s">
        <v>18</v>
      </c>
      <c r="C32" s="4">
        <v>3870</v>
      </c>
      <c r="D32" s="4">
        <v>4335</v>
      </c>
      <c r="E32" s="19">
        <f t="shared" si="7"/>
        <v>465</v>
      </c>
      <c r="F32" s="1">
        <f t="shared" si="8"/>
        <v>0.12015503875968991</v>
      </c>
      <c r="G32" s="1">
        <f t="shared" si="9"/>
        <v>8.7365726838509447E-2</v>
      </c>
    </row>
    <row r="33" spans="2:7">
      <c r="B33" s="11" t="s">
        <v>16</v>
      </c>
      <c r="C33" s="4">
        <v>3582</v>
      </c>
      <c r="D33" s="4">
        <v>4262</v>
      </c>
      <c r="E33" s="19">
        <f t="shared" si="7"/>
        <v>680</v>
      </c>
      <c r="F33" s="1">
        <f t="shared" si="8"/>
        <v>0.18983807928531538</v>
      </c>
      <c r="G33" s="1">
        <f t="shared" si="9"/>
        <v>8.5894516213547226E-2</v>
      </c>
    </row>
    <row r="34" spans="2:7">
      <c r="B34" s="11" t="s">
        <v>12</v>
      </c>
      <c r="C34" s="4">
        <v>3845</v>
      </c>
      <c r="D34" s="4">
        <v>4008</v>
      </c>
      <c r="E34" s="19">
        <f t="shared" si="7"/>
        <v>163</v>
      </c>
      <c r="F34" s="1">
        <f t="shared" si="8"/>
        <v>4.2392717815344705E-2</v>
      </c>
      <c r="G34" s="1">
        <f t="shared" si="9"/>
        <v>8.0775509381486935E-2</v>
      </c>
    </row>
    <row r="35" spans="2:7">
      <c r="B35" s="11" t="s">
        <v>13</v>
      </c>
      <c r="C35" s="4">
        <v>3517</v>
      </c>
      <c r="D35" s="4">
        <v>3539</v>
      </c>
      <c r="E35" s="19">
        <f t="shared" si="7"/>
        <v>22</v>
      </c>
      <c r="F35" s="1">
        <f t="shared" si="8"/>
        <v>6.2553312482229728E-3</v>
      </c>
      <c r="G35" s="1">
        <f t="shared" si="9"/>
        <v>7.1323484955359839E-2</v>
      </c>
    </row>
    <row r="36" spans="2:7">
      <c r="B36" s="11" t="s">
        <v>10</v>
      </c>
      <c r="C36" s="4">
        <v>2010</v>
      </c>
      <c r="D36" s="4">
        <v>3000</v>
      </c>
      <c r="E36" s="19">
        <f t="shared" si="7"/>
        <v>990</v>
      </c>
      <c r="F36" s="1">
        <f t="shared" si="8"/>
        <v>0.49253731343283591</v>
      </c>
      <c r="G36" s="1">
        <f t="shared" si="9"/>
        <v>6.0460710614885428E-2</v>
      </c>
    </row>
    <row r="37" spans="2:7">
      <c r="B37" s="11" t="s">
        <v>15</v>
      </c>
      <c r="C37" s="4">
        <v>2364</v>
      </c>
      <c r="D37" s="4">
        <v>2737</v>
      </c>
      <c r="E37" s="19">
        <f t="shared" si="7"/>
        <v>373</v>
      </c>
      <c r="F37" s="1">
        <f t="shared" si="8"/>
        <v>0.15778341793570227</v>
      </c>
      <c r="G37" s="1">
        <f t="shared" si="9"/>
        <v>5.5160321650980469E-2</v>
      </c>
    </row>
    <row r="38" spans="2:7">
      <c r="B38" s="11" t="s">
        <v>11</v>
      </c>
      <c r="C38" s="4">
        <v>1165</v>
      </c>
      <c r="D38" s="4">
        <v>1230</v>
      </c>
      <c r="E38" s="19">
        <f t="shared" si="7"/>
        <v>65</v>
      </c>
      <c r="F38" s="1">
        <f t="shared" si="8"/>
        <v>5.579399141630903E-2</v>
      </c>
      <c r="G38" s="1">
        <f t="shared" si="9"/>
        <v>2.4788891352103024E-2</v>
      </c>
    </row>
    <row r="39" spans="2:7">
      <c r="B39" s="11" t="s">
        <v>8</v>
      </c>
      <c r="C39" s="4">
        <v>1534</v>
      </c>
      <c r="D39" s="4">
        <v>1228</v>
      </c>
      <c r="E39" s="19">
        <f t="shared" si="7"/>
        <v>-306</v>
      </c>
      <c r="F39" s="1">
        <f t="shared" si="8"/>
        <v>-0.19947848761408082</v>
      </c>
      <c r="G39" s="1">
        <f t="shared" si="9"/>
        <v>2.4748584211693101E-2</v>
      </c>
    </row>
    <row r="40" spans="2:7">
      <c r="B40" s="11" t="s">
        <v>17</v>
      </c>
      <c r="C40" s="4">
        <v>3061</v>
      </c>
      <c r="D40" s="4">
        <v>1080</v>
      </c>
      <c r="E40" s="19">
        <f t="shared" si="7"/>
        <v>-1981</v>
      </c>
      <c r="F40" s="1">
        <f t="shared" si="8"/>
        <v>-0.64717412610258085</v>
      </c>
      <c r="G40" s="1">
        <f t="shared" si="9"/>
        <v>2.1765855821358752E-2</v>
      </c>
    </row>
    <row r="41" spans="2:7">
      <c r="B41" s="11" t="s">
        <v>7</v>
      </c>
      <c r="C41" s="4">
        <v>646</v>
      </c>
      <c r="D41" s="4">
        <v>716</v>
      </c>
      <c r="E41" s="19">
        <f t="shared" si="7"/>
        <v>70</v>
      </c>
      <c r="F41" s="1">
        <f t="shared" si="8"/>
        <v>0.1083591331269349</v>
      </c>
      <c r="G41" s="1">
        <f t="shared" si="9"/>
        <v>1.4429956266752655E-2</v>
      </c>
    </row>
    <row r="42" spans="2:7">
      <c r="B42" s="11" t="s">
        <v>4</v>
      </c>
      <c r="C42" s="4">
        <v>390</v>
      </c>
      <c r="D42" s="4">
        <v>622</v>
      </c>
      <c r="E42" s="19">
        <f t="shared" si="7"/>
        <v>232</v>
      </c>
      <c r="F42" s="1">
        <f t="shared" si="8"/>
        <v>0.59487179487179498</v>
      </c>
      <c r="G42" s="1">
        <f t="shared" si="9"/>
        <v>1.2535520667486245E-2</v>
      </c>
    </row>
    <row r="43" spans="2:7">
      <c r="B43" s="11" t="s">
        <v>5</v>
      </c>
      <c r="C43" s="4">
        <v>376</v>
      </c>
      <c r="D43" s="4">
        <v>603</v>
      </c>
      <c r="E43" s="19">
        <f t="shared" si="7"/>
        <v>227</v>
      </c>
      <c r="F43" s="1">
        <f t="shared" si="8"/>
        <v>0.60372340425531923</v>
      </c>
      <c r="G43" s="1">
        <f t="shared" si="9"/>
        <v>1.215260283359197E-2</v>
      </c>
    </row>
    <row r="44" spans="2:7">
      <c r="B44" s="11" t="s">
        <v>26</v>
      </c>
      <c r="C44" s="4">
        <v>444</v>
      </c>
      <c r="D44" s="4">
        <v>350</v>
      </c>
      <c r="E44" s="19">
        <f t="shared" si="7"/>
        <v>-94</v>
      </c>
      <c r="F44" s="1">
        <f t="shared" si="8"/>
        <v>-0.21171171171171166</v>
      </c>
      <c r="G44" s="1">
        <f t="shared" si="9"/>
        <v>7.0537495717366335E-3</v>
      </c>
    </row>
    <row r="45" spans="2:7" s="6" customFormat="1">
      <c r="B45" s="11" t="s">
        <v>27</v>
      </c>
      <c r="C45" s="4">
        <v>0</v>
      </c>
      <c r="D45" s="4">
        <v>255</v>
      </c>
      <c r="E45" s="19">
        <f t="shared" si="7"/>
        <v>255</v>
      </c>
      <c r="F45" s="1"/>
      <c r="G45" s="1">
        <f t="shared" si="9"/>
        <v>5.1391604022652613E-3</v>
      </c>
    </row>
    <row r="46" spans="2:7">
      <c r="B46" s="11" t="s">
        <v>6</v>
      </c>
      <c r="C46" s="4">
        <v>107</v>
      </c>
      <c r="D46" s="4">
        <v>110</v>
      </c>
      <c r="E46" s="19">
        <f t="shared" si="7"/>
        <v>3</v>
      </c>
      <c r="F46" s="1">
        <f t="shared" si="8"/>
        <v>2.8037383177569986E-2</v>
      </c>
      <c r="G46" s="1">
        <f t="shared" si="9"/>
        <v>2.2168927225457991E-3</v>
      </c>
    </row>
    <row r="47" spans="2:7">
      <c r="B47" s="11" t="s">
        <v>9</v>
      </c>
      <c r="C47" s="4">
        <v>0</v>
      </c>
      <c r="D47" s="4">
        <v>0</v>
      </c>
      <c r="E47" s="19">
        <f t="shared" si="7"/>
        <v>0</v>
      </c>
      <c r="F47" s="1"/>
      <c r="G47" s="1">
        <f t="shared" si="9"/>
        <v>0</v>
      </c>
    </row>
    <row r="48" spans="2:7">
      <c r="B48" s="26"/>
      <c r="C48" s="37"/>
      <c r="D48" s="37"/>
      <c r="E48" s="38"/>
      <c r="F48" s="39"/>
      <c r="G48" s="39"/>
    </row>
    <row r="50" spans="2:7">
      <c r="B50" s="33" t="s">
        <v>24</v>
      </c>
      <c r="C50" s="33"/>
      <c r="D50" s="33"/>
      <c r="E50" s="33"/>
      <c r="F50" s="33"/>
      <c r="G50" s="33"/>
    </row>
    <row r="51" spans="2:7">
      <c r="B51" s="8"/>
      <c r="C51" s="8"/>
      <c r="D51" s="8"/>
      <c r="E51" s="8"/>
      <c r="F51" s="8"/>
      <c r="G51" s="8"/>
    </row>
  </sheetData>
  <sortState ref="B6:G23">
    <sortCondition descending="1" ref="D6"/>
  </sortState>
  <mergeCells count="3">
    <mergeCell ref="B26:G26"/>
    <mergeCell ref="B50:G50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workbookViewId="0">
      <selection activeCell="B2" sqref="B2:F2"/>
    </sheetView>
  </sheetViews>
  <sheetFormatPr defaultRowHeight="15"/>
  <cols>
    <col min="1" max="1" width="14.140625" customWidth="1"/>
    <col min="2" max="2" width="47.2851562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27" customHeight="1">
      <c r="B2" s="31" t="s">
        <v>21</v>
      </c>
      <c r="C2" s="32"/>
      <c r="D2" s="32"/>
      <c r="E2" s="32"/>
      <c r="F2" s="32"/>
    </row>
    <row r="3" spans="2:6" ht="24.75" customHeight="1">
      <c r="B3" s="3" t="s">
        <v>3</v>
      </c>
      <c r="C3" s="34" t="s">
        <v>32</v>
      </c>
      <c r="D3" s="35"/>
      <c r="E3" s="34" t="s">
        <v>33</v>
      </c>
      <c r="F3" s="35"/>
    </row>
    <row r="4" spans="2:6" ht="22.5" customHeight="1">
      <c r="B4" s="13"/>
      <c r="C4" s="14" t="s">
        <v>22</v>
      </c>
      <c r="D4" s="14" t="s">
        <v>23</v>
      </c>
      <c r="E4" s="14" t="s">
        <v>22</v>
      </c>
      <c r="F4" s="14" t="s">
        <v>23</v>
      </c>
    </row>
    <row r="5" spans="2:6" ht="21.75" customHeight="1">
      <c r="B5" s="15" t="s">
        <v>20</v>
      </c>
      <c r="C5" s="16">
        <f>SUM(C6:C24)</f>
        <v>52910</v>
      </c>
      <c r="D5" s="16">
        <f>SUM(D6:D24)</f>
        <v>47186</v>
      </c>
      <c r="E5" s="16">
        <f>SUM(E6:E24)</f>
        <v>61644</v>
      </c>
      <c r="F5" s="16">
        <f>SUM(F6:F24)</f>
        <v>51607</v>
      </c>
    </row>
    <row r="6" spans="2:6">
      <c r="B6" s="9" t="s">
        <v>10</v>
      </c>
      <c r="C6" s="2">
        <v>3209</v>
      </c>
      <c r="D6" s="2">
        <v>144</v>
      </c>
      <c r="E6" s="2">
        <v>4460</v>
      </c>
      <c r="F6" s="2">
        <v>215</v>
      </c>
    </row>
    <row r="7" spans="2:6">
      <c r="B7" s="9" t="s">
        <v>15</v>
      </c>
      <c r="C7" s="2">
        <v>4019</v>
      </c>
      <c r="D7" s="2">
        <v>1597</v>
      </c>
      <c r="E7" s="2">
        <v>4245</v>
      </c>
      <c r="F7" s="2">
        <v>1966</v>
      </c>
    </row>
    <row r="8" spans="2:6">
      <c r="B8" s="9" t="s">
        <v>8</v>
      </c>
      <c r="C8" s="2">
        <v>2389</v>
      </c>
      <c r="D8" s="2">
        <v>553</v>
      </c>
      <c r="E8" s="2">
        <v>1762</v>
      </c>
      <c r="F8" s="2">
        <v>443</v>
      </c>
    </row>
    <row r="9" spans="2:6">
      <c r="B9" s="9" t="s">
        <v>14</v>
      </c>
      <c r="C9" s="2">
        <v>16660</v>
      </c>
      <c r="D9" s="2">
        <v>7160</v>
      </c>
      <c r="E9" s="2">
        <v>24714</v>
      </c>
      <c r="F9" s="2">
        <v>4460</v>
      </c>
    </row>
    <row r="10" spans="2:6">
      <c r="B10" s="9" t="s">
        <v>9</v>
      </c>
      <c r="C10" s="2">
        <v>0</v>
      </c>
      <c r="D10" s="2">
        <v>0</v>
      </c>
      <c r="E10" s="2">
        <v>0</v>
      </c>
      <c r="F10" s="2">
        <v>0</v>
      </c>
    </row>
    <row r="11" spans="2:6">
      <c r="B11" s="9" t="s">
        <v>5</v>
      </c>
      <c r="C11" s="2">
        <v>447</v>
      </c>
      <c r="D11" s="2">
        <v>143</v>
      </c>
      <c r="E11" s="2">
        <v>770</v>
      </c>
      <c r="F11" s="2">
        <v>110</v>
      </c>
    </row>
    <row r="12" spans="2:6">
      <c r="B12" s="9" t="s">
        <v>11</v>
      </c>
      <c r="C12" s="2">
        <v>2473</v>
      </c>
      <c r="D12" s="2">
        <v>398</v>
      </c>
      <c r="E12" s="2">
        <v>2794</v>
      </c>
      <c r="F12" s="2">
        <v>399</v>
      </c>
    </row>
    <row r="13" spans="2:6">
      <c r="B13" s="9" t="s">
        <v>13</v>
      </c>
      <c r="C13" s="2">
        <v>4730</v>
      </c>
      <c r="D13" s="2">
        <v>1567</v>
      </c>
      <c r="E13" s="2">
        <v>4738</v>
      </c>
      <c r="F13" s="2">
        <v>1591</v>
      </c>
    </row>
    <row r="14" spans="2:6">
      <c r="B14" s="9" t="s">
        <v>12</v>
      </c>
      <c r="C14" s="2">
        <v>1808</v>
      </c>
      <c r="D14" s="2">
        <v>4574</v>
      </c>
      <c r="E14" s="2">
        <v>2497</v>
      </c>
      <c r="F14" s="2">
        <v>5063</v>
      </c>
    </row>
    <row r="15" spans="2:6">
      <c r="B15" s="10" t="s">
        <v>16</v>
      </c>
      <c r="C15" s="2">
        <v>1182</v>
      </c>
      <c r="D15" s="2">
        <v>4076</v>
      </c>
      <c r="E15" s="2">
        <v>844</v>
      </c>
      <c r="F15" s="2">
        <v>4190</v>
      </c>
    </row>
    <row r="16" spans="2:6">
      <c r="B16" s="9" t="s">
        <v>25</v>
      </c>
      <c r="C16" s="2">
        <v>3293</v>
      </c>
      <c r="D16" s="2">
        <v>13046</v>
      </c>
      <c r="E16" s="2">
        <v>2485</v>
      </c>
      <c r="F16" s="2">
        <v>16575</v>
      </c>
    </row>
    <row r="17" spans="2:6">
      <c r="B17" s="9" t="s">
        <v>17</v>
      </c>
      <c r="C17" s="2">
        <v>2704</v>
      </c>
      <c r="D17" s="2">
        <v>3473</v>
      </c>
      <c r="E17" s="2">
        <v>883</v>
      </c>
      <c r="F17" s="2">
        <v>2508</v>
      </c>
    </row>
    <row r="18" spans="2:6">
      <c r="B18" s="9" t="s">
        <v>7</v>
      </c>
      <c r="C18" s="2">
        <v>1297</v>
      </c>
      <c r="D18" s="2">
        <v>173</v>
      </c>
      <c r="E18" s="2">
        <v>1592</v>
      </c>
      <c r="F18" s="2">
        <v>219</v>
      </c>
    </row>
    <row r="19" spans="2:6">
      <c r="B19" s="9" t="s">
        <v>18</v>
      </c>
      <c r="C19" s="2">
        <v>5690</v>
      </c>
      <c r="D19" s="2">
        <v>3770</v>
      </c>
      <c r="E19" s="2">
        <v>6490</v>
      </c>
      <c r="F19" s="2">
        <v>4555</v>
      </c>
    </row>
    <row r="20" spans="2:6">
      <c r="B20" s="9" t="s">
        <v>26</v>
      </c>
      <c r="C20" s="2">
        <v>454</v>
      </c>
      <c r="D20" s="2">
        <v>532</v>
      </c>
      <c r="E20" s="2">
        <v>358</v>
      </c>
      <c r="F20" s="2">
        <v>448</v>
      </c>
    </row>
    <row r="21" spans="2:6">
      <c r="B21" s="9" t="s">
        <v>6</v>
      </c>
      <c r="C21" s="2">
        <v>77</v>
      </c>
      <c r="D21" s="2">
        <v>62</v>
      </c>
      <c r="E21" s="2">
        <v>216</v>
      </c>
      <c r="F21" s="2">
        <v>81</v>
      </c>
    </row>
    <row r="22" spans="2:6">
      <c r="B22" s="9" t="s">
        <v>4</v>
      </c>
      <c r="C22" s="2">
        <v>260</v>
      </c>
      <c r="D22" s="2">
        <v>393</v>
      </c>
      <c r="E22" s="2">
        <v>338</v>
      </c>
      <c r="F22" s="2">
        <v>904</v>
      </c>
    </row>
    <row r="23" spans="2:6">
      <c r="B23" s="9" t="s">
        <v>19</v>
      </c>
      <c r="C23" s="2">
        <v>2218</v>
      </c>
      <c r="D23" s="2">
        <v>5525</v>
      </c>
      <c r="E23" s="2">
        <v>2172</v>
      </c>
      <c r="F23" s="2">
        <v>7654</v>
      </c>
    </row>
    <row r="24" spans="2:6">
      <c r="B24" s="9" t="s">
        <v>27</v>
      </c>
      <c r="C24" s="2">
        <v>0</v>
      </c>
      <c r="D24" s="2">
        <v>0</v>
      </c>
      <c r="E24" s="2">
        <v>286</v>
      </c>
      <c r="F24" s="2">
        <v>226</v>
      </c>
    </row>
    <row r="25" spans="2:6">
      <c r="B25" s="22"/>
      <c r="C25" s="25"/>
      <c r="D25" s="25"/>
      <c r="E25" s="25"/>
      <c r="F25" s="25"/>
    </row>
    <row r="27" spans="2:6" ht="32.25" customHeight="1">
      <c r="B27" s="31" t="s">
        <v>21</v>
      </c>
      <c r="C27" s="32"/>
      <c r="D27" s="32"/>
      <c r="E27" s="32"/>
      <c r="F27" s="32"/>
    </row>
    <row r="28" spans="2:6" ht="29.25" customHeight="1">
      <c r="B28" s="3" t="s">
        <v>3</v>
      </c>
      <c r="C28" s="34" t="s">
        <v>30</v>
      </c>
      <c r="D28" s="35"/>
      <c r="E28" s="34" t="s">
        <v>31</v>
      </c>
      <c r="F28" s="35"/>
    </row>
    <row r="29" spans="2:6" ht="21" customHeight="1">
      <c r="B29" s="13"/>
      <c r="C29" s="14" t="s">
        <v>22</v>
      </c>
      <c r="D29" s="14" t="s">
        <v>23</v>
      </c>
      <c r="E29" s="14" t="s">
        <v>22</v>
      </c>
      <c r="F29" s="14" t="s">
        <v>23</v>
      </c>
    </row>
    <row r="30" spans="2:6" ht="21" customHeight="1">
      <c r="B30" s="15" t="s">
        <v>20</v>
      </c>
      <c r="C30" s="16">
        <f>SUM(C31:C49)</f>
        <v>22021</v>
      </c>
      <c r="D30" s="16">
        <f>SUM(D31:D49)</f>
        <v>22726</v>
      </c>
      <c r="E30" s="16">
        <f>SUM(E31:E49)</f>
        <v>22687</v>
      </c>
      <c r="F30" s="16">
        <f>SUM(F31:F49)</f>
        <v>26932</v>
      </c>
    </row>
    <row r="31" spans="2:6">
      <c r="B31" s="9" t="s">
        <v>10</v>
      </c>
      <c r="C31" s="2">
        <v>1950</v>
      </c>
      <c r="D31" s="2">
        <v>60</v>
      </c>
      <c r="E31" s="2">
        <v>2900</v>
      </c>
      <c r="F31" s="2">
        <v>100</v>
      </c>
    </row>
    <row r="32" spans="2:6" s="6" customFormat="1">
      <c r="B32" s="10" t="s">
        <v>15</v>
      </c>
      <c r="C32" s="2">
        <v>1570</v>
      </c>
      <c r="D32" s="2">
        <v>794</v>
      </c>
      <c r="E32" s="2">
        <v>1664</v>
      </c>
      <c r="F32" s="2">
        <v>1073</v>
      </c>
    </row>
    <row r="33" spans="2:6">
      <c r="B33" s="9" t="s">
        <v>8</v>
      </c>
      <c r="C33" s="2">
        <v>1160</v>
      </c>
      <c r="D33" s="2">
        <v>374</v>
      </c>
      <c r="E33" s="2">
        <v>908</v>
      </c>
      <c r="F33" s="2">
        <v>320</v>
      </c>
    </row>
    <row r="34" spans="2:6">
      <c r="B34" s="9" t="s">
        <v>14</v>
      </c>
      <c r="C34" s="2">
        <v>4130</v>
      </c>
      <c r="D34" s="2">
        <v>160</v>
      </c>
      <c r="E34" s="2">
        <v>4910</v>
      </c>
      <c r="F34" s="2">
        <v>580</v>
      </c>
    </row>
    <row r="35" spans="2:6">
      <c r="B35" s="9" t="s">
        <v>9</v>
      </c>
      <c r="C35" s="2">
        <v>0</v>
      </c>
      <c r="D35" s="2">
        <v>0</v>
      </c>
      <c r="E35" s="2">
        <v>0</v>
      </c>
      <c r="F35" s="2">
        <v>0</v>
      </c>
    </row>
    <row r="36" spans="2:6">
      <c r="B36" s="9" t="s">
        <v>5</v>
      </c>
      <c r="C36" s="2">
        <v>267</v>
      </c>
      <c r="D36" s="2">
        <v>109</v>
      </c>
      <c r="E36" s="2">
        <v>514</v>
      </c>
      <c r="F36" s="2">
        <v>89</v>
      </c>
    </row>
    <row r="37" spans="2:6">
      <c r="B37" s="9" t="s">
        <v>11</v>
      </c>
      <c r="C37" s="2">
        <v>849</v>
      </c>
      <c r="D37" s="2">
        <v>316</v>
      </c>
      <c r="E37" s="2">
        <v>977</v>
      </c>
      <c r="F37" s="2">
        <v>253</v>
      </c>
    </row>
    <row r="38" spans="2:6">
      <c r="B38" s="9" t="s">
        <v>13</v>
      </c>
      <c r="C38" s="2">
        <v>2599</v>
      </c>
      <c r="D38" s="2">
        <v>918</v>
      </c>
      <c r="E38" s="2">
        <v>2615</v>
      </c>
      <c r="F38" s="2">
        <v>924</v>
      </c>
    </row>
    <row r="39" spans="2:6">
      <c r="B39" s="9" t="s">
        <v>12</v>
      </c>
      <c r="C39" s="2">
        <v>991</v>
      </c>
      <c r="D39" s="2">
        <v>2854</v>
      </c>
      <c r="E39" s="2">
        <v>1205</v>
      </c>
      <c r="F39" s="2">
        <v>2803</v>
      </c>
    </row>
    <row r="40" spans="2:6">
      <c r="B40" s="9" t="s">
        <v>16</v>
      </c>
      <c r="C40" s="2">
        <v>837</v>
      </c>
      <c r="D40" s="2">
        <v>2745</v>
      </c>
      <c r="E40" s="2">
        <v>740</v>
      </c>
      <c r="F40" s="2">
        <v>3522</v>
      </c>
    </row>
    <row r="41" spans="2:6">
      <c r="B41" s="9" t="s">
        <v>25</v>
      </c>
      <c r="C41" s="2">
        <v>1732</v>
      </c>
      <c r="D41" s="2">
        <v>6985</v>
      </c>
      <c r="E41" s="2">
        <v>1117</v>
      </c>
      <c r="F41" s="2">
        <v>9083</v>
      </c>
    </row>
    <row r="42" spans="2:6">
      <c r="B42" s="9" t="s">
        <v>17</v>
      </c>
      <c r="C42" s="2">
        <v>1287</v>
      </c>
      <c r="D42" s="2">
        <v>1774</v>
      </c>
      <c r="E42" s="2">
        <v>229</v>
      </c>
      <c r="F42" s="2">
        <v>851</v>
      </c>
    </row>
    <row r="43" spans="2:6">
      <c r="B43" s="9" t="s">
        <v>7</v>
      </c>
      <c r="C43" s="2">
        <v>560</v>
      </c>
      <c r="D43" s="2">
        <v>86</v>
      </c>
      <c r="E43" s="2">
        <v>622</v>
      </c>
      <c r="F43" s="2">
        <v>94</v>
      </c>
    </row>
    <row r="44" spans="2:6">
      <c r="B44" s="9" t="s">
        <v>18</v>
      </c>
      <c r="C44" s="2">
        <v>2240</v>
      </c>
      <c r="D44" s="2">
        <v>1630</v>
      </c>
      <c r="E44" s="2">
        <v>2610</v>
      </c>
      <c r="F44" s="2">
        <v>1725</v>
      </c>
    </row>
    <row r="45" spans="2:6">
      <c r="B45" s="9" t="s">
        <v>26</v>
      </c>
      <c r="C45" s="2">
        <v>209</v>
      </c>
      <c r="D45" s="2">
        <v>235</v>
      </c>
      <c r="E45" s="2">
        <v>163</v>
      </c>
      <c r="F45" s="2">
        <v>187</v>
      </c>
    </row>
    <row r="46" spans="2:6">
      <c r="B46" s="9" t="s">
        <v>6</v>
      </c>
      <c r="C46" s="2">
        <v>69</v>
      </c>
      <c r="D46" s="2">
        <v>38</v>
      </c>
      <c r="E46" s="2">
        <v>69</v>
      </c>
      <c r="F46" s="2">
        <v>41</v>
      </c>
    </row>
    <row r="47" spans="2:6">
      <c r="B47" s="9" t="s">
        <v>4</v>
      </c>
      <c r="C47" s="2">
        <v>140</v>
      </c>
      <c r="D47" s="2">
        <v>250</v>
      </c>
      <c r="E47" s="2">
        <v>190</v>
      </c>
      <c r="F47" s="2">
        <v>432</v>
      </c>
    </row>
    <row r="48" spans="2:6">
      <c r="B48" s="9" t="s">
        <v>19</v>
      </c>
      <c r="C48" s="2">
        <v>1431</v>
      </c>
      <c r="D48" s="2">
        <v>3398</v>
      </c>
      <c r="E48" s="2">
        <v>1155</v>
      </c>
      <c r="F48" s="2">
        <v>4699</v>
      </c>
    </row>
    <row r="49" spans="2:6">
      <c r="B49" s="9" t="s">
        <v>27</v>
      </c>
      <c r="C49" s="2">
        <v>0</v>
      </c>
      <c r="D49" s="2">
        <v>0</v>
      </c>
      <c r="E49" s="2">
        <v>99</v>
      </c>
      <c r="F49" s="2">
        <v>156</v>
      </c>
    </row>
    <row r="50" spans="2:6">
      <c r="B50" s="7"/>
    </row>
    <row r="51" spans="2:6">
      <c r="B51" s="36" t="s">
        <v>24</v>
      </c>
      <c r="C51" s="36"/>
      <c r="D51" s="36"/>
      <c r="E51" s="36"/>
      <c r="F51" s="36"/>
    </row>
  </sheetData>
  <mergeCells count="7">
    <mergeCell ref="B27:F27"/>
    <mergeCell ref="C28:D28"/>
    <mergeCell ref="E28:F28"/>
    <mergeCell ref="B51:F51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დაცული ტერიტორიები </vt:lpstr>
      <vt:lpstr>დაცული ტერიტორიები (ქართ.უცხ.)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2019-05-16T11:06:35Z</dcterms:modified>
</cp:coreProperties>
</file>