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დაცული ტერიტორიები " sheetId="1" r:id="rId1"/>
    <sheet name="დაცული ტერიტორიები (ქართ.უცხ.)" sheetId="2" r:id="rId2"/>
  </sheets>
  <definedNames>
    <definedName name="_xlnm._FilterDatabase" localSheetId="0" hidden="1">'დაცული ტერიტორიები '!$B$4:$G$4</definedName>
  </definedNames>
  <calcPr calcId="152511"/>
</workbook>
</file>

<file path=xl/calcChain.xml><?xml version="1.0" encoding="utf-8"?>
<calcChain xmlns="http://schemas.openxmlformats.org/spreadsheetml/2006/main">
  <c r="C28" i="1" l="1"/>
  <c r="D28" i="1"/>
  <c r="G36" i="1" s="1"/>
  <c r="E36" i="1"/>
  <c r="F36" i="1"/>
  <c r="E23" i="1"/>
  <c r="D4" i="1"/>
  <c r="G23" i="1" s="1"/>
  <c r="F30" i="2"/>
  <c r="E30" i="2"/>
  <c r="F5" i="2"/>
  <c r="E5" i="2"/>
  <c r="D5" i="2" l="1"/>
  <c r="F47" i="1" l="1"/>
  <c r="E47" i="1"/>
  <c r="F21" i="1"/>
  <c r="D30" i="2" l="1"/>
  <c r="C30" i="2"/>
  <c r="F45" i="1"/>
  <c r="F40" i="1"/>
  <c r="C5" i="2" l="1"/>
  <c r="F34" i="1"/>
  <c r="F29" i="1"/>
  <c r="F35" i="1"/>
  <c r="F32" i="1"/>
  <c r="F44" i="1"/>
  <c r="F33" i="1"/>
  <c r="F38" i="1"/>
  <c r="F43" i="1"/>
  <c r="F37" i="1"/>
  <c r="F31" i="1"/>
  <c r="F39" i="1"/>
  <c r="F42" i="1"/>
  <c r="F41" i="1"/>
  <c r="F30" i="1"/>
  <c r="E34" i="1"/>
  <c r="E29" i="1"/>
  <c r="E35" i="1"/>
  <c r="E32" i="1"/>
  <c r="E40" i="1"/>
  <c r="E44" i="1"/>
  <c r="E33" i="1"/>
  <c r="E38" i="1"/>
  <c r="E43" i="1"/>
  <c r="E37" i="1"/>
  <c r="E31" i="1"/>
  <c r="E39" i="1"/>
  <c r="E42" i="1"/>
  <c r="E41" i="1"/>
  <c r="E45" i="1"/>
  <c r="E46" i="1"/>
  <c r="E30" i="1"/>
  <c r="C4" i="1"/>
  <c r="F7" i="1"/>
  <c r="F5" i="1"/>
  <c r="F8" i="1"/>
  <c r="F11" i="1"/>
  <c r="F9" i="1"/>
  <c r="F10" i="1"/>
  <c r="F15" i="1"/>
  <c r="F12" i="1"/>
  <c r="F13" i="1"/>
  <c r="F14" i="1"/>
  <c r="F17" i="1"/>
  <c r="F16" i="1"/>
  <c r="F18" i="1"/>
  <c r="F19" i="1"/>
  <c r="F20" i="1"/>
  <c r="F6" i="1"/>
  <c r="E7" i="1"/>
  <c r="E5" i="1"/>
  <c r="E8" i="1"/>
  <c r="E11" i="1"/>
  <c r="E9" i="1"/>
  <c r="E10" i="1"/>
  <c r="E15" i="1"/>
  <c r="E12" i="1"/>
  <c r="E13" i="1"/>
  <c r="E14" i="1"/>
  <c r="E17" i="1"/>
  <c r="E16" i="1"/>
  <c r="E18" i="1"/>
  <c r="E19" i="1"/>
  <c r="E20" i="1"/>
  <c r="E21" i="1"/>
  <c r="E22" i="1"/>
  <c r="E6" i="1"/>
  <c r="G11" i="1" l="1"/>
  <c r="G8" i="1"/>
  <c r="G34" i="1"/>
  <c r="G47" i="1"/>
  <c r="F28" i="1"/>
  <c r="G39" i="1"/>
  <c r="G32" i="1"/>
  <c r="G46" i="1"/>
  <c r="G38" i="1"/>
  <c r="G21" i="1"/>
  <c r="G28" i="1"/>
  <c r="G45" i="1"/>
  <c r="G31" i="1"/>
  <c r="G33" i="1"/>
  <c r="G35" i="1"/>
  <c r="G12" i="1"/>
  <c r="G30" i="1"/>
  <c r="G41" i="1"/>
  <c r="G37" i="1"/>
  <c r="G44" i="1"/>
  <c r="G29" i="1"/>
  <c r="E4" i="1"/>
  <c r="E28" i="1"/>
  <c r="G42" i="1"/>
  <c r="G43" i="1"/>
  <c r="G40" i="1"/>
  <c r="G20" i="1"/>
  <c r="G15" i="1"/>
  <c r="F4" i="1"/>
  <c r="G16" i="1"/>
  <c r="G4" i="1"/>
  <c r="G17" i="1"/>
  <c r="G5" i="1"/>
  <c r="G6" i="1"/>
  <c r="G19" i="1"/>
  <c r="G14" i="1"/>
  <c r="G10" i="1"/>
  <c r="G7" i="1"/>
  <c r="G22" i="1"/>
  <c r="G18" i="1"/>
  <c r="G13" i="1"/>
  <c r="G9" i="1"/>
</calcChain>
</file>

<file path=xl/sharedStrings.xml><?xml version="1.0" encoding="utf-8"?>
<sst xmlns="http://schemas.openxmlformats.org/spreadsheetml/2006/main" count="108" uniqueCount="30">
  <si>
    <t>ცვლილება</t>
  </si>
  <si>
    <t>წილი %</t>
  </si>
  <si>
    <t>ცვლილება %</t>
  </si>
  <si>
    <t>დაცული ტერიტორიები</t>
  </si>
  <si>
    <t>მაჭახელას ეროვნული პარკი</t>
  </si>
  <si>
    <t>კინტრიშის დაცული ტერიტორიები</t>
  </si>
  <si>
    <t>ჯავახეთის დაცული ტერიტორიები</t>
  </si>
  <si>
    <t>ქობულეთის დაცული ტერიტორიები</t>
  </si>
  <si>
    <t>ვაშლოვანის დაცული ტერიტორიები</t>
  </si>
  <si>
    <t>თუშეთის დაცული ტერიტორიები</t>
  </si>
  <si>
    <t>ალგეთის ეროვნული პარკი</t>
  </si>
  <si>
    <t>კოლხეთის ეროვნული პარკი</t>
  </si>
  <si>
    <t>მტირალას ეროვნული პარკი</t>
  </si>
  <si>
    <t>ლაგოდეხის დაცული ტერიტორიები</t>
  </si>
  <si>
    <t>თბილისის ეროვნული პარკი</t>
  </si>
  <si>
    <t>ბორჯომ-ხარაგაულის ეროვნული პარკი</t>
  </si>
  <si>
    <t>ოკაცეს კანიონი</t>
  </si>
  <si>
    <t>სათაფლია</t>
  </si>
  <si>
    <t>ყაზბეგის ეროვნული პარკი</t>
  </si>
  <si>
    <t>მარტვილის კანიონი</t>
  </si>
  <si>
    <t>სულ</t>
  </si>
  <si>
    <t>ვიზიტორების რაოდენობა დაცულ ტერიტორიებზე</t>
  </si>
  <si>
    <t>ქართველი</t>
  </si>
  <si>
    <t>უცხოელი</t>
  </si>
  <si>
    <t>წყარო: საქართველოს დაცული ტერიტორიების სააგენტო</t>
  </si>
  <si>
    <t>პრომეთე</t>
  </si>
  <si>
    <t>ჭაჭუნას აღკვეთლი</t>
  </si>
  <si>
    <t>ნავენახევის მღვიმე</t>
  </si>
  <si>
    <t>2017: დეკემბერი</t>
  </si>
  <si>
    <t>2018: დეკემბერი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</si>
</sst>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Merriweather"/>
    </font>
    <font>
      <sz val="11"/>
      <color rgb="FF000000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8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0" fillId="0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/>
    </xf>
    <xf numFmtId="0" fontId="5" fillId="5" borderId="4" xfId="4" applyNumberFormat="1" applyFont="1" applyFill="1" applyBorder="1" applyAlignment="1">
      <alignment horizontal="center" vertical="center" wrapText="1"/>
    </xf>
    <xf numFmtId="0" fontId="5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9" fontId="0" fillId="0" borderId="2" xfId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18.42578125" customWidth="1"/>
    <col min="4" max="4" width="18.140625" customWidth="1"/>
    <col min="5" max="5" width="17.42578125" customWidth="1"/>
    <col min="6" max="6" width="17.7109375" customWidth="1"/>
    <col min="7" max="7" width="13.42578125" customWidth="1"/>
  </cols>
  <sheetData>
    <row r="2" spans="2:7" ht="36.75" customHeight="1">
      <c r="B2" s="26" t="s">
        <v>21</v>
      </c>
      <c r="C2" s="27"/>
      <c r="D2" s="27"/>
      <c r="E2" s="27"/>
      <c r="F2" s="27"/>
      <c r="G2" s="27"/>
    </row>
    <row r="3" spans="2:7" ht="37.5" customHeight="1">
      <c r="B3" s="3" t="s">
        <v>3</v>
      </c>
      <c r="C3" s="13">
        <v>2017</v>
      </c>
      <c r="D3" s="13">
        <v>2018</v>
      </c>
      <c r="E3" s="3" t="s">
        <v>0</v>
      </c>
      <c r="F3" s="3" t="s">
        <v>2</v>
      </c>
      <c r="G3" s="3" t="s">
        <v>1</v>
      </c>
    </row>
    <row r="4" spans="2:7" ht="25.5" customHeight="1">
      <c r="B4" s="14" t="s">
        <v>20</v>
      </c>
      <c r="C4" s="15">
        <f>SUM(C5:C22)</f>
        <v>954692</v>
      </c>
      <c r="D4" s="15">
        <f>SUM(D5:D23)</f>
        <v>1130462</v>
      </c>
      <c r="E4" s="15">
        <f t="shared" ref="E4:E22" si="0">D4-C4</f>
        <v>175770</v>
      </c>
      <c r="F4" s="19">
        <f t="shared" ref="F4:F21" si="1">D4/C4-1</f>
        <v>0.18411173446514684</v>
      </c>
      <c r="G4" s="19">
        <f>D4/D4</f>
        <v>1</v>
      </c>
    </row>
    <row r="5" spans="2:7">
      <c r="B5" s="11" t="s">
        <v>19</v>
      </c>
      <c r="C5" s="4">
        <v>147644</v>
      </c>
      <c r="D5" s="4">
        <v>196102</v>
      </c>
      <c r="E5" s="2">
        <f>D5-C5</f>
        <v>48458</v>
      </c>
      <c r="F5" s="21">
        <f>D5/C5-1</f>
        <v>0.32820839316192996</v>
      </c>
      <c r="G5" s="25">
        <f>D5/$D$4</f>
        <v>0.17347066951388015</v>
      </c>
    </row>
    <row r="6" spans="2:7">
      <c r="B6" s="11" t="s">
        <v>25</v>
      </c>
      <c r="C6" s="4">
        <v>163923</v>
      </c>
      <c r="D6" s="4">
        <v>185516</v>
      </c>
      <c r="E6" s="2">
        <f>D6-C6</f>
        <v>21593</v>
      </c>
      <c r="F6" s="21">
        <f>D6/C6-1</f>
        <v>0.13172648133574905</v>
      </c>
      <c r="G6" s="25">
        <f>D6/$D$4</f>
        <v>0.16410635651618541</v>
      </c>
    </row>
    <row r="7" spans="2:7">
      <c r="B7" s="12" t="s">
        <v>18</v>
      </c>
      <c r="C7" s="4">
        <v>154085</v>
      </c>
      <c r="D7" s="4">
        <v>174520</v>
      </c>
      <c r="E7" s="2">
        <f>D7-C7</f>
        <v>20435</v>
      </c>
      <c r="F7" s="21">
        <f>D7/C7-1</f>
        <v>0.13262160495830222</v>
      </c>
      <c r="G7" s="25">
        <f>D7/$D$4</f>
        <v>0.1543793599431029</v>
      </c>
    </row>
    <row r="8" spans="2:7">
      <c r="B8" s="11" t="s">
        <v>14</v>
      </c>
      <c r="C8" s="4">
        <v>52015</v>
      </c>
      <c r="D8" s="4">
        <v>97480</v>
      </c>
      <c r="E8" s="2">
        <f>D8-C8</f>
        <v>45465</v>
      </c>
      <c r="F8" s="21">
        <f>D8/C8-1</f>
        <v>0.87407478611938871</v>
      </c>
      <c r="G8" s="25">
        <f>D8/$D$4</f>
        <v>8.6230231533656151E-2</v>
      </c>
    </row>
    <row r="9" spans="2:7">
      <c r="B9" s="11" t="s">
        <v>16</v>
      </c>
      <c r="C9" s="4">
        <v>73113</v>
      </c>
      <c r="D9" s="4">
        <v>84189</v>
      </c>
      <c r="E9" s="2">
        <f>D9-C9</f>
        <v>11076</v>
      </c>
      <c r="F9" s="21">
        <f>D9/C9-1</f>
        <v>0.15149152681465683</v>
      </c>
      <c r="G9" s="25">
        <f>D9/$D$4</f>
        <v>7.4473091532488489E-2</v>
      </c>
    </row>
    <row r="10" spans="2:7">
      <c r="B10" s="11" t="s">
        <v>17</v>
      </c>
      <c r="C10" s="4">
        <v>85507</v>
      </c>
      <c r="D10" s="4">
        <v>81556</v>
      </c>
      <c r="E10" s="2">
        <f>D10-C10</f>
        <v>-3951</v>
      </c>
      <c r="F10" s="21">
        <f>D10/C10-1</f>
        <v>-4.6206743307565468E-2</v>
      </c>
      <c r="G10" s="25">
        <f>D10/$D$4</f>
        <v>7.2143955303230006E-2</v>
      </c>
    </row>
    <row r="11" spans="2:7">
      <c r="B11" s="12" t="s">
        <v>15</v>
      </c>
      <c r="C11" s="4">
        <v>59458</v>
      </c>
      <c r="D11" s="4">
        <v>61952</v>
      </c>
      <c r="E11" s="4">
        <f>D11-C11</f>
        <v>2494</v>
      </c>
      <c r="F11" s="36">
        <f>D11/C11-1</f>
        <v>4.1945575027750648E-2</v>
      </c>
      <c r="G11" s="37">
        <f>D11/$D$4</f>
        <v>5.4802372835177124E-2</v>
      </c>
    </row>
    <row r="12" spans="2:7">
      <c r="B12" s="11" t="s">
        <v>12</v>
      </c>
      <c r="C12" s="4">
        <v>47460</v>
      </c>
      <c r="D12" s="4">
        <v>57770</v>
      </c>
      <c r="E12" s="2">
        <f>D12-C12</f>
        <v>10310</v>
      </c>
      <c r="F12" s="21">
        <f>D12/C12-1</f>
        <v>0.21723556679308897</v>
      </c>
      <c r="G12" s="25">
        <f>D12/$D$4</f>
        <v>5.1103000366221951E-2</v>
      </c>
    </row>
    <row r="13" spans="2:7">
      <c r="B13" s="11" t="s">
        <v>13</v>
      </c>
      <c r="C13" s="4">
        <v>55519</v>
      </c>
      <c r="D13" s="4">
        <v>57472</v>
      </c>
      <c r="E13" s="2">
        <f>D13-C13</f>
        <v>1953</v>
      </c>
      <c r="F13" s="21">
        <f>D13/C13-1</f>
        <v>3.5177146562437978E-2</v>
      </c>
      <c r="G13" s="25">
        <f>D13/$D$4</f>
        <v>5.0839391328501092E-2</v>
      </c>
    </row>
    <row r="14" spans="2:7">
      <c r="B14" s="11" t="s">
        <v>11</v>
      </c>
      <c r="C14" s="4">
        <v>29523</v>
      </c>
      <c r="D14" s="4">
        <v>34000</v>
      </c>
      <c r="E14" s="2">
        <f>D14-C14</f>
        <v>4477</v>
      </c>
      <c r="F14" s="21">
        <f>D14/C14-1</f>
        <v>0.15164448057446744</v>
      </c>
      <c r="G14" s="25">
        <f>D14/$D$4</f>
        <v>3.0076198934594883E-2</v>
      </c>
    </row>
    <row r="15" spans="2:7">
      <c r="B15" s="11" t="s">
        <v>10</v>
      </c>
      <c r="C15" s="4">
        <v>28020</v>
      </c>
      <c r="D15" s="4">
        <v>33248</v>
      </c>
      <c r="E15" s="2">
        <f>D15-C15</f>
        <v>5228</v>
      </c>
      <c r="F15" s="21">
        <f>D15/C15-1</f>
        <v>0.18658101356174162</v>
      </c>
      <c r="G15" s="25">
        <f>D15/$D$4</f>
        <v>2.9410984181688547E-2</v>
      </c>
    </row>
    <row r="16" spans="2:7">
      <c r="B16" s="11" t="s">
        <v>9</v>
      </c>
      <c r="C16" s="4">
        <v>14306</v>
      </c>
      <c r="D16" s="4">
        <v>14867</v>
      </c>
      <c r="E16" s="2">
        <f>D16-C16</f>
        <v>561</v>
      </c>
      <c r="F16" s="21">
        <f>D16/C16-1</f>
        <v>3.9214315671746158E-2</v>
      </c>
      <c r="G16" s="25">
        <f>D16/$D$4</f>
        <v>1.3151260281194769E-2</v>
      </c>
    </row>
    <row r="17" spans="2:7">
      <c r="B17" s="11" t="s">
        <v>7</v>
      </c>
      <c r="C17" s="4">
        <v>11286</v>
      </c>
      <c r="D17" s="4">
        <v>14325</v>
      </c>
      <c r="E17" s="2">
        <f>D17-C17</f>
        <v>3039</v>
      </c>
      <c r="F17" s="21">
        <f>D17/C17-1</f>
        <v>0.26927166400850622</v>
      </c>
      <c r="G17" s="25">
        <f>D17/$D$4</f>
        <v>1.2671810286413874E-2</v>
      </c>
    </row>
    <row r="18" spans="2:7">
      <c r="B18" s="11" t="s">
        <v>8</v>
      </c>
      <c r="C18" s="4">
        <v>12250</v>
      </c>
      <c r="D18" s="4">
        <v>12404</v>
      </c>
      <c r="E18" s="2">
        <f>D18-C18</f>
        <v>154</v>
      </c>
      <c r="F18" s="21">
        <f>D18/C18-1</f>
        <v>1.2571428571428678E-2</v>
      </c>
      <c r="G18" s="25">
        <f>D18/$D$4</f>
        <v>1.0972505046609262E-2</v>
      </c>
    </row>
    <row r="19" spans="2:7">
      <c r="B19" s="11" t="s">
        <v>4</v>
      </c>
      <c r="C19" s="4">
        <v>5092</v>
      </c>
      <c r="D19" s="4">
        <v>10086</v>
      </c>
      <c r="E19" s="2">
        <f>D19-C19</f>
        <v>4994</v>
      </c>
      <c r="F19" s="21">
        <f>D19/C19-1</f>
        <v>0.98075412411626073</v>
      </c>
      <c r="G19" s="25">
        <f>D19/$D$4</f>
        <v>8.9220159545389411E-3</v>
      </c>
    </row>
    <row r="20" spans="2:7">
      <c r="B20" s="12" t="s">
        <v>5</v>
      </c>
      <c r="C20" s="4">
        <v>5384</v>
      </c>
      <c r="D20" s="4">
        <v>6554</v>
      </c>
      <c r="E20" s="2">
        <f>D20-C20</f>
        <v>1170</v>
      </c>
      <c r="F20" s="21">
        <f>D20/C20-1</f>
        <v>0.21731054977711728</v>
      </c>
      <c r="G20" s="25">
        <f>D20/$D$4</f>
        <v>5.797629641686319E-3</v>
      </c>
    </row>
    <row r="21" spans="2:7">
      <c r="B21" s="11" t="s">
        <v>6</v>
      </c>
      <c r="C21" s="4">
        <v>6872</v>
      </c>
      <c r="D21" s="4">
        <v>4616</v>
      </c>
      <c r="E21" s="2">
        <f>D21-C21</f>
        <v>-2256</v>
      </c>
      <c r="F21" s="21">
        <f>D21/C21-1</f>
        <v>-0.32828870779976715</v>
      </c>
      <c r="G21" s="25">
        <f>D21/$D$4</f>
        <v>4.0832863024144114E-3</v>
      </c>
    </row>
    <row r="22" spans="2:7">
      <c r="B22" s="11" t="s">
        <v>26</v>
      </c>
      <c r="C22" s="4">
        <v>3235</v>
      </c>
      <c r="D22" s="4">
        <v>3262</v>
      </c>
      <c r="E22" s="2">
        <f>D22-C22</f>
        <v>27</v>
      </c>
      <c r="F22" s="21">
        <v>-1</v>
      </c>
      <c r="G22" s="25">
        <f>D22/$D$4</f>
        <v>2.8855459095484854E-3</v>
      </c>
    </row>
    <row r="23" spans="2:7">
      <c r="B23" s="11" t="s">
        <v>27</v>
      </c>
      <c r="C23" s="11"/>
      <c r="D23" s="11">
        <v>543</v>
      </c>
      <c r="E23" s="2">
        <f>D23-C23</f>
        <v>543</v>
      </c>
      <c r="F23" s="21">
        <v>0</v>
      </c>
      <c r="G23" s="25">
        <f>D23/$D$4</f>
        <v>4.8033458886720653E-4</v>
      </c>
    </row>
    <row r="24" spans="2:7">
      <c r="B24" s="33"/>
      <c r="C24" s="33"/>
      <c r="D24" s="33"/>
      <c r="E24" s="22"/>
      <c r="F24" s="34"/>
      <c r="G24" s="35"/>
    </row>
    <row r="26" spans="2:7" ht="36.75" customHeight="1">
      <c r="B26" s="26" t="s">
        <v>21</v>
      </c>
      <c r="C26" s="27"/>
      <c r="D26" s="27"/>
      <c r="E26" s="27"/>
      <c r="F26" s="27"/>
      <c r="G26" s="27"/>
    </row>
    <row r="27" spans="2:7" ht="33.75" customHeight="1">
      <c r="B27" s="3" t="s">
        <v>3</v>
      </c>
      <c r="C27" s="13" t="s">
        <v>28</v>
      </c>
      <c r="D27" s="13" t="s">
        <v>29</v>
      </c>
      <c r="E27" s="3" t="s">
        <v>0</v>
      </c>
      <c r="F27" s="3" t="s">
        <v>2</v>
      </c>
      <c r="G27" s="3" t="s">
        <v>1</v>
      </c>
    </row>
    <row r="28" spans="2:7" ht="20.25" customHeight="1">
      <c r="B28" s="14" t="s">
        <v>20</v>
      </c>
      <c r="C28" s="15">
        <f>SUM(C29:C47)</f>
        <v>11265</v>
      </c>
      <c r="D28" s="15">
        <f>SUM(D29:D47)</f>
        <v>19958</v>
      </c>
      <c r="E28" s="15">
        <f t="shared" ref="E28:E46" si="2">D28-C28</f>
        <v>8693</v>
      </c>
      <c r="F28" s="18">
        <f t="shared" ref="F28:F46" si="3">D28/C28-1</f>
        <v>0.77168220150909894</v>
      </c>
      <c r="G28" s="19">
        <f>D28/D28</f>
        <v>1</v>
      </c>
    </row>
    <row r="29" spans="2:7">
      <c r="B29" s="12" t="s">
        <v>14</v>
      </c>
      <c r="C29" s="4">
        <v>1900</v>
      </c>
      <c r="D29" s="4">
        <v>8450</v>
      </c>
      <c r="E29" s="24">
        <f>D29-C29</f>
        <v>6550</v>
      </c>
      <c r="F29" s="5">
        <f>D29/C29-1</f>
        <v>3.4473684210526319</v>
      </c>
      <c r="G29" s="5">
        <f>D29/$D$28</f>
        <v>0.42338911714600663</v>
      </c>
    </row>
    <row r="30" spans="2:7">
      <c r="B30" s="11" t="s">
        <v>18</v>
      </c>
      <c r="C30" s="4">
        <v>2930</v>
      </c>
      <c r="D30" s="4">
        <v>3605</v>
      </c>
      <c r="E30" s="20">
        <f>D30-C30</f>
        <v>675</v>
      </c>
      <c r="F30" s="1">
        <f>D30/C30-1</f>
        <v>0.2303754266211604</v>
      </c>
      <c r="G30" s="1">
        <f>D30/$D$28</f>
        <v>0.18062932157530814</v>
      </c>
    </row>
    <row r="31" spans="2:7" s="6" customFormat="1">
      <c r="B31" s="11" t="s">
        <v>25</v>
      </c>
      <c r="C31" s="4">
        <v>1825</v>
      </c>
      <c r="D31" s="4">
        <v>2399</v>
      </c>
      <c r="E31" s="20">
        <f>D31-C31</f>
        <v>574</v>
      </c>
      <c r="F31" s="1">
        <f>D31/C31-1</f>
        <v>0.31452054794520556</v>
      </c>
      <c r="G31" s="1">
        <f>D31/$D$28</f>
        <v>0.12020242509269466</v>
      </c>
    </row>
    <row r="32" spans="2:7">
      <c r="B32" s="11" t="s">
        <v>12</v>
      </c>
      <c r="C32" s="4">
        <v>287</v>
      </c>
      <c r="D32" s="4">
        <v>1166</v>
      </c>
      <c r="E32" s="20">
        <f>D32-C32</f>
        <v>879</v>
      </c>
      <c r="F32" s="1">
        <f>D32/C32-1</f>
        <v>3.0627177700348431</v>
      </c>
      <c r="G32" s="1">
        <f>D32/$D$28</f>
        <v>5.8422687644052514E-2</v>
      </c>
    </row>
    <row r="33" spans="2:7">
      <c r="B33" s="11" t="s">
        <v>19</v>
      </c>
      <c r="C33" s="4">
        <v>729</v>
      </c>
      <c r="D33" s="4">
        <v>1008</v>
      </c>
      <c r="E33" s="20">
        <f>D33-C33</f>
        <v>279</v>
      </c>
      <c r="F33" s="1">
        <f>D33/C33-1</f>
        <v>0.38271604938271597</v>
      </c>
      <c r="G33" s="1">
        <f>D33/$D$28</f>
        <v>5.0506062731736648E-2</v>
      </c>
    </row>
    <row r="34" spans="2:7">
      <c r="B34" s="11" t="s">
        <v>15</v>
      </c>
      <c r="C34" s="4">
        <v>683</v>
      </c>
      <c r="D34" s="4">
        <v>752</v>
      </c>
      <c r="E34" s="20">
        <f>D34-C34</f>
        <v>69</v>
      </c>
      <c r="F34" s="1">
        <f>D34/C34-1</f>
        <v>0.10102489019033678</v>
      </c>
      <c r="G34" s="1">
        <f>D34/$D$28</f>
        <v>3.767912616494639E-2</v>
      </c>
    </row>
    <row r="35" spans="2:7">
      <c r="B35" s="11" t="s">
        <v>17</v>
      </c>
      <c r="C35" s="4">
        <v>557</v>
      </c>
      <c r="D35" s="4">
        <v>718</v>
      </c>
      <c r="E35" s="20">
        <f>D35-C35</f>
        <v>161</v>
      </c>
      <c r="F35" s="1">
        <f>D35/C35-1</f>
        <v>0.28904847396768396</v>
      </c>
      <c r="G35" s="1">
        <f>D35/$D$28</f>
        <v>3.5975548652169557E-2</v>
      </c>
    </row>
    <row r="36" spans="2:7">
      <c r="B36" s="11" t="s">
        <v>27</v>
      </c>
      <c r="C36" s="4">
        <v>0</v>
      </c>
      <c r="D36" s="4">
        <v>507</v>
      </c>
      <c r="E36" s="20">
        <f>D36-C36</f>
        <v>507</v>
      </c>
      <c r="F36" s="1" t="e">
        <f>D36/C36-1</f>
        <v>#DIV/0!</v>
      </c>
      <c r="G36" s="1">
        <f>D36/$D$28</f>
        <v>2.5403347028760397E-2</v>
      </c>
    </row>
    <row r="37" spans="2:7">
      <c r="B37" s="11" t="s">
        <v>10</v>
      </c>
      <c r="C37" s="4">
        <v>223</v>
      </c>
      <c r="D37" s="4">
        <v>340</v>
      </c>
      <c r="E37" s="20">
        <f>D37-C37</f>
        <v>117</v>
      </c>
      <c r="F37" s="1">
        <f>D37/C37-1</f>
        <v>0.5246636771300448</v>
      </c>
      <c r="G37" s="1">
        <f>D37/$D$28</f>
        <v>1.7035775127768313E-2</v>
      </c>
    </row>
    <row r="38" spans="2:7">
      <c r="B38" s="11" t="s">
        <v>7</v>
      </c>
      <c r="C38" s="4">
        <v>270</v>
      </c>
      <c r="D38" s="4">
        <v>315</v>
      </c>
      <c r="E38" s="20">
        <f>D38-C38</f>
        <v>45</v>
      </c>
      <c r="F38" s="1">
        <f>D38/C38-1</f>
        <v>0.16666666666666674</v>
      </c>
      <c r="G38" s="1">
        <f>D38/$D$28</f>
        <v>1.5783144603667702E-2</v>
      </c>
    </row>
    <row r="39" spans="2:7">
      <c r="B39" s="11" t="s">
        <v>11</v>
      </c>
      <c r="C39" s="4">
        <v>155</v>
      </c>
      <c r="D39" s="4">
        <v>194</v>
      </c>
      <c r="E39" s="20">
        <f>D39-C39</f>
        <v>39</v>
      </c>
      <c r="F39" s="1">
        <f>D39/C39-1</f>
        <v>0.25161290322580654</v>
      </c>
      <c r="G39" s="1">
        <f>D39/$D$28</f>
        <v>9.7204128670207429E-3</v>
      </c>
    </row>
    <row r="40" spans="2:7">
      <c r="B40" s="11" t="s">
        <v>13</v>
      </c>
      <c r="C40" s="4">
        <v>400</v>
      </c>
      <c r="D40" s="4">
        <v>150</v>
      </c>
      <c r="E40" s="20">
        <f>D40-C40</f>
        <v>-250</v>
      </c>
      <c r="F40" s="1">
        <f>D40/C40-1</f>
        <v>-0.625</v>
      </c>
      <c r="G40" s="1">
        <f>D40/$D$28</f>
        <v>7.5157831446036674E-3</v>
      </c>
    </row>
    <row r="41" spans="2:7">
      <c r="B41" s="11" t="s">
        <v>26</v>
      </c>
      <c r="C41" s="4">
        <v>325</v>
      </c>
      <c r="D41" s="4">
        <v>126</v>
      </c>
      <c r="E41" s="20">
        <f>D41-C41</f>
        <v>-199</v>
      </c>
      <c r="F41" s="1">
        <f>D41/C41-1</f>
        <v>-0.61230769230769233</v>
      </c>
      <c r="G41" s="1">
        <f>D41/$D$28</f>
        <v>6.313257841467081E-3</v>
      </c>
    </row>
    <row r="42" spans="2:7">
      <c r="B42" s="11" t="s">
        <v>5</v>
      </c>
      <c r="C42" s="4">
        <v>92</v>
      </c>
      <c r="D42" s="4">
        <v>101</v>
      </c>
      <c r="E42" s="20">
        <f>D42-C42</f>
        <v>9</v>
      </c>
      <c r="F42" s="1">
        <f>D42/C42-1</f>
        <v>9.7826086956521729E-2</v>
      </c>
      <c r="G42" s="1">
        <f>D42/$D$28</f>
        <v>5.0606273173664697E-3</v>
      </c>
    </row>
    <row r="43" spans="2:7">
      <c r="B43" s="11" t="s">
        <v>4</v>
      </c>
      <c r="C43" s="4">
        <v>28</v>
      </c>
      <c r="D43" s="4">
        <v>84</v>
      </c>
      <c r="E43" s="20">
        <f>D43-C43</f>
        <v>56</v>
      </c>
      <c r="F43" s="1">
        <f>D43/C43-1</f>
        <v>2</v>
      </c>
      <c r="G43" s="1">
        <f>D43/$D$28</f>
        <v>4.2088385609780543E-3</v>
      </c>
    </row>
    <row r="44" spans="2:7">
      <c r="B44" s="11" t="s">
        <v>8</v>
      </c>
      <c r="C44" s="4">
        <v>361</v>
      </c>
      <c r="D44" s="4">
        <v>33</v>
      </c>
      <c r="E44" s="20">
        <f>D44-C44</f>
        <v>-328</v>
      </c>
      <c r="F44" s="1">
        <f>D44/C44-1</f>
        <v>-0.90858725761772852</v>
      </c>
      <c r="G44" s="1">
        <f>D44/$D$28</f>
        <v>1.6534722918128068E-3</v>
      </c>
    </row>
    <row r="45" spans="2:7" s="6" customFormat="1">
      <c r="B45" s="11" t="s">
        <v>6</v>
      </c>
      <c r="C45" s="4">
        <v>2</v>
      </c>
      <c r="D45" s="4">
        <v>10</v>
      </c>
      <c r="E45" s="20">
        <f>D45-C45</f>
        <v>8</v>
      </c>
      <c r="F45" s="1">
        <f>D45/C45-1</f>
        <v>4</v>
      </c>
      <c r="G45" s="1">
        <f>D45/$D$28</f>
        <v>5.0105220964024449E-4</v>
      </c>
    </row>
    <row r="46" spans="2:7">
      <c r="B46" s="12" t="s">
        <v>9</v>
      </c>
      <c r="C46" s="4">
        <v>0</v>
      </c>
      <c r="D46" s="4">
        <v>0</v>
      </c>
      <c r="E46" s="20">
        <f>D46-C46</f>
        <v>0</v>
      </c>
      <c r="F46" s="1"/>
      <c r="G46" s="1">
        <f>D46/$D$28</f>
        <v>0</v>
      </c>
    </row>
    <row r="47" spans="2:7">
      <c r="B47" s="11" t="s">
        <v>16</v>
      </c>
      <c r="C47" s="4">
        <v>498</v>
      </c>
      <c r="D47" s="4">
        <v>0</v>
      </c>
      <c r="E47" s="20">
        <f>D47-C47</f>
        <v>-498</v>
      </c>
      <c r="F47" s="1">
        <f>D47/C47-1</f>
        <v>-1</v>
      </c>
      <c r="G47" s="1">
        <f>D47/$D$28</f>
        <v>0</v>
      </c>
    </row>
    <row r="49" spans="2:7">
      <c r="B49" s="28" t="s">
        <v>24</v>
      </c>
      <c r="C49" s="28"/>
      <c r="D49" s="28"/>
      <c r="E49" s="28"/>
      <c r="F49" s="28"/>
      <c r="G49" s="28"/>
    </row>
    <row r="50" spans="2:7">
      <c r="B50" s="8"/>
      <c r="C50" s="8"/>
      <c r="D50" s="8"/>
      <c r="E50" s="8"/>
      <c r="F50" s="8"/>
      <c r="G50" s="8"/>
    </row>
  </sheetData>
  <autoFilter ref="B4:G4">
    <sortState ref="B5:G23">
      <sortCondition descending="1" ref="D4"/>
    </sortState>
  </autoFilter>
  <sortState ref="B6:G23">
    <sortCondition descending="1" ref="D6"/>
  </sortState>
  <mergeCells count="3">
    <mergeCell ref="B26:G26"/>
    <mergeCell ref="B49:G49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workbookViewId="0">
      <selection activeCell="B2" sqref="B2:F2"/>
    </sheetView>
  </sheetViews>
  <sheetFormatPr defaultRowHeight="15"/>
  <cols>
    <col min="1" max="1" width="14.140625" customWidth="1"/>
    <col min="2" max="2" width="47.28515625" customWidth="1"/>
    <col min="3" max="3" width="18" customWidth="1"/>
    <col min="4" max="4" width="16.7109375" customWidth="1"/>
    <col min="5" max="5" width="15.85546875" customWidth="1"/>
    <col min="6" max="6" width="14.85546875" customWidth="1"/>
  </cols>
  <sheetData>
    <row r="2" spans="2:6" ht="27" customHeight="1">
      <c r="B2" s="26" t="s">
        <v>21</v>
      </c>
      <c r="C2" s="27"/>
      <c r="D2" s="27"/>
      <c r="E2" s="27"/>
      <c r="F2" s="27"/>
    </row>
    <row r="3" spans="2:6" ht="24.75" customHeight="1">
      <c r="B3" s="3" t="s">
        <v>3</v>
      </c>
      <c r="C3" s="29">
        <v>2017</v>
      </c>
      <c r="D3" s="30"/>
      <c r="E3" s="29">
        <v>2018</v>
      </c>
      <c r="F3" s="30"/>
    </row>
    <row r="4" spans="2:6" ht="22.5" customHeight="1">
      <c r="B4" s="14"/>
      <c r="C4" s="15" t="s">
        <v>22</v>
      </c>
      <c r="D4" s="15" t="s">
        <v>23</v>
      </c>
      <c r="E4" s="15" t="s">
        <v>22</v>
      </c>
      <c r="F4" s="15" t="s">
        <v>23</v>
      </c>
    </row>
    <row r="5" spans="2:6" ht="21.75" customHeight="1">
      <c r="B5" s="16" t="s">
        <v>20</v>
      </c>
      <c r="C5" s="17">
        <f>SUM(C6:C23)</f>
        <v>542163</v>
      </c>
      <c r="D5" s="17">
        <f>SUM(D6:D23)</f>
        <v>412529</v>
      </c>
      <c r="E5" s="17">
        <f>SUM(E6:E24)</f>
        <v>601439</v>
      </c>
      <c r="F5" s="17">
        <f>SUM(F6:F24)</f>
        <v>529023</v>
      </c>
    </row>
    <row r="6" spans="2:6">
      <c r="B6" s="9" t="s">
        <v>10</v>
      </c>
      <c r="C6" s="2">
        <v>27170</v>
      </c>
      <c r="D6" s="2">
        <v>850</v>
      </c>
      <c r="E6" s="2">
        <v>32384</v>
      </c>
      <c r="F6" s="2">
        <v>864</v>
      </c>
    </row>
    <row r="7" spans="2:6">
      <c r="B7" s="9" t="s">
        <v>15</v>
      </c>
      <c r="C7" s="2">
        <v>38288</v>
      </c>
      <c r="D7" s="2">
        <v>21170</v>
      </c>
      <c r="E7" s="2">
        <v>39698</v>
      </c>
      <c r="F7" s="2">
        <v>22254</v>
      </c>
    </row>
    <row r="8" spans="2:6">
      <c r="B8" s="9" t="s">
        <v>8</v>
      </c>
      <c r="C8" s="2">
        <v>8995</v>
      </c>
      <c r="D8" s="2">
        <v>3255</v>
      </c>
      <c r="E8" s="2">
        <v>8853</v>
      </c>
      <c r="F8" s="2">
        <v>3551</v>
      </c>
    </row>
    <row r="9" spans="2:6">
      <c r="B9" s="9" t="s">
        <v>14</v>
      </c>
      <c r="C9" s="2">
        <v>44027</v>
      </c>
      <c r="D9" s="2">
        <v>7988</v>
      </c>
      <c r="E9" s="2">
        <v>81885</v>
      </c>
      <c r="F9" s="2">
        <v>15595</v>
      </c>
    </row>
    <row r="10" spans="2:6">
      <c r="B10" s="9" t="s">
        <v>9</v>
      </c>
      <c r="C10" s="2">
        <v>5335</v>
      </c>
      <c r="D10" s="2">
        <v>8971</v>
      </c>
      <c r="E10" s="2">
        <v>5562</v>
      </c>
      <c r="F10" s="2">
        <v>9305</v>
      </c>
    </row>
    <row r="11" spans="2:6">
      <c r="B11" s="9" t="s">
        <v>5</v>
      </c>
      <c r="C11" s="2">
        <v>3733</v>
      </c>
      <c r="D11" s="2">
        <v>1651</v>
      </c>
      <c r="E11" s="2">
        <v>4232</v>
      </c>
      <c r="F11" s="2">
        <v>2322</v>
      </c>
    </row>
    <row r="12" spans="2:6">
      <c r="B12" s="9" t="s">
        <v>11</v>
      </c>
      <c r="C12" s="2">
        <v>26655</v>
      </c>
      <c r="D12" s="2">
        <v>2868</v>
      </c>
      <c r="E12" s="2">
        <v>30222</v>
      </c>
      <c r="F12" s="2">
        <v>3778</v>
      </c>
    </row>
    <row r="13" spans="2:6">
      <c r="B13" s="9" t="s">
        <v>13</v>
      </c>
      <c r="C13" s="2">
        <v>43005</v>
      </c>
      <c r="D13" s="2">
        <v>12514</v>
      </c>
      <c r="E13" s="2">
        <v>43918</v>
      </c>
      <c r="F13" s="2">
        <v>13554</v>
      </c>
    </row>
    <row r="14" spans="2:6">
      <c r="B14" s="9" t="s">
        <v>12</v>
      </c>
      <c r="C14" s="2">
        <v>15881</v>
      </c>
      <c r="D14" s="2">
        <v>31579</v>
      </c>
      <c r="E14" s="2">
        <v>16157</v>
      </c>
      <c r="F14" s="2">
        <v>41613</v>
      </c>
    </row>
    <row r="15" spans="2:6">
      <c r="B15" s="10" t="s">
        <v>16</v>
      </c>
      <c r="C15" s="2">
        <v>41463</v>
      </c>
      <c r="D15" s="2">
        <v>31650</v>
      </c>
      <c r="E15" s="2">
        <v>33927</v>
      </c>
      <c r="F15" s="2">
        <v>50262</v>
      </c>
    </row>
    <row r="16" spans="2:6">
      <c r="B16" s="9" t="s">
        <v>25</v>
      </c>
      <c r="C16" s="2">
        <v>62633</v>
      </c>
      <c r="D16" s="2">
        <v>101290</v>
      </c>
      <c r="E16" s="2">
        <v>49334</v>
      </c>
      <c r="F16" s="2">
        <v>136182</v>
      </c>
    </row>
    <row r="17" spans="2:6">
      <c r="B17" s="9" t="s">
        <v>17</v>
      </c>
      <c r="C17" s="2">
        <v>53572</v>
      </c>
      <c r="D17" s="2">
        <v>31935</v>
      </c>
      <c r="E17" s="2">
        <v>42755</v>
      </c>
      <c r="F17" s="2">
        <v>38801</v>
      </c>
    </row>
    <row r="18" spans="2:6">
      <c r="B18" s="9" t="s">
        <v>7</v>
      </c>
      <c r="C18" s="2">
        <v>9316</v>
      </c>
      <c r="D18" s="2">
        <v>1970</v>
      </c>
      <c r="E18" s="2">
        <v>11118</v>
      </c>
      <c r="F18" s="2">
        <v>3207</v>
      </c>
    </row>
    <row r="19" spans="2:6">
      <c r="B19" s="9" t="s">
        <v>18</v>
      </c>
      <c r="C19" s="2">
        <v>83678</v>
      </c>
      <c r="D19" s="2">
        <v>70407</v>
      </c>
      <c r="E19" s="2">
        <v>98605</v>
      </c>
      <c r="F19" s="2">
        <v>75915</v>
      </c>
    </row>
    <row r="20" spans="2:6">
      <c r="B20" s="9" t="s">
        <v>26</v>
      </c>
      <c r="C20" s="2">
        <v>1529</v>
      </c>
      <c r="D20" s="2">
        <v>1706</v>
      </c>
      <c r="E20" s="2">
        <v>1301</v>
      </c>
      <c r="F20" s="2">
        <v>1961</v>
      </c>
    </row>
    <row r="21" spans="2:6">
      <c r="B21" s="9" t="s">
        <v>6</v>
      </c>
      <c r="C21" s="2">
        <v>4112</v>
      </c>
      <c r="D21" s="2">
        <v>2760</v>
      </c>
      <c r="E21" s="2">
        <v>2417</v>
      </c>
      <c r="F21" s="2">
        <v>2199</v>
      </c>
    </row>
    <row r="22" spans="2:6">
      <c r="B22" s="9" t="s">
        <v>4</v>
      </c>
      <c r="C22" s="2">
        <v>3225</v>
      </c>
      <c r="D22" s="2">
        <v>1867</v>
      </c>
      <c r="E22" s="2">
        <v>4499</v>
      </c>
      <c r="F22" s="2">
        <v>5587</v>
      </c>
    </row>
    <row r="23" spans="2:6">
      <c r="B23" s="9" t="s">
        <v>19</v>
      </c>
      <c r="C23" s="2">
        <v>69546</v>
      </c>
      <c r="D23" s="2">
        <v>78098</v>
      </c>
      <c r="E23" s="2">
        <v>94054</v>
      </c>
      <c r="F23" s="2">
        <v>102048</v>
      </c>
    </row>
    <row r="24" spans="2:6">
      <c r="B24" s="9" t="s">
        <v>27</v>
      </c>
      <c r="C24" s="2"/>
      <c r="D24" s="2"/>
      <c r="E24" s="2">
        <v>518</v>
      </c>
      <c r="F24" s="2">
        <v>25</v>
      </c>
    </row>
    <row r="25" spans="2:6">
      <c r="B25" s="23"/>
      <c r="C25" s="32"/>
      <c r="D25" s="32"/>
      <c r="E25" s="32"/>
      <c r="F25" s="32"/>
    </row>
    <row r="27" spans="2:6" ht="32.25" customHeight="1">
      <c r="B27" s="26" t="s">
        <v>21</v>
      </c>
      <c r="C27" s="27"/>
      <c r="D27" s="27"/>
      <c r="E27" s="27"/>
      <c r="F27" s="27"/>
    </row>
    <row r="28" spans="2:6" ht="29.25" customHeight="1">
      <c r="B28" s="3" t="s">
        <v>3</v>
      </c>
      <c r="C28" s="29" t="s">
        <v>28</v>
      </c>
      <c r="D28" s="30"/>
      <c r="E28" s="29" t="s">
        <v>29</v>
      </c>
      <c r="F28" s="30"/>
    </row>
    <row r="29" spans="2:6" ht="21" customHeight="1">
      <c r="B29" s="14"/>
      <c r="C29" s="15" t="s">
        <v>22</v>
      </c>
      <c r="D29" s="15" t="s">
        <v>23</v>
      </c>
      <c r="E29" s="15" t="s">
        <v>22</v>
      </c>
      <c r="F29" s="15" t="s">
        <v>23</v>
      </c>
    </row>
    <row r="30" spans="2:6" ht="21" customHeight="1">
      <c r="B30" s="16" t="s">
        <v>20</v>
      </c>
      <c r="C30" s="17">
        <f>SUM(C31:C48)</f>
        <v>6624</v>
      </c>
      <c r="D30" s="17">
        <f>SUM(D31:D48)</f>
        <v>4641</v>
      </c>
      <c r="E30" s="17">
        <f>SUM(E31:E49)</f>
        <v>13384</v>
      </c>
      <c r="F30" s="17">
        <f>SUM(F31:F49)</f>
        <v>6574</v>
      </c>
    </row>
    <row r="31" spans="2:6">
      <c r="B31" s="9" t="s">
        <v>10</v>
      </c>
      <c r="C31" s="2">
        <v>223</v>
      </c>
      <c r="D31" s="2">
        <v>0</v>
      </c>
      <c r="E31" s="2">
        <v>320</v>
      </c>
      <c r="F31" s="2">
        <v>20</v>
      </c>
    </row>
    <row r="32" spans="2:6" s="6" customFormat="1">
      <c r="B32" s="10" t="s">
        <v>15</v>
      </c>
      <c r="C32" s="2">
        <v>529</v>
      </c>
      <c r="D32" s="2">
        <v>154</v>
      </c>
      <c r="E32" s="2">
        <v>565</v>
      </c>
      <c r="F32" s="2">
        <v>187</v>
      </c>
    </row>
    <row r="33" spans="2:6">
      <c r="B33" s="9" t="s">
        <v>8</v>
      </c>
      <c r="C33" s="2">
        <v>298</v>
      </c>
      <c r="D33" s="2">
        <v>63</v>
      </c>
      <c r="E33" s="2">
        <v>26</v>
      </c>
      <c r="F33" s="2">
        <v>7</v>
      </c>
    </row>
    <row r="34" spans="2:6">
      <c r="B34" s="9" t="s">
        <v>14</v>
      </c>
      <c r="C34" s="2">
        <v>1800</v>
      </c>
      <c r="D34" s="2">
        <v>100</v>
      </c>
      <c r="E34" s="2">
        <v>7930</v>
      </c>
      <c r="F34" s="2">
        <v>520</v>
      </c>
    </row>
    <row r="35" spans="2:6">
      <c r="B35" s="9" t="s">
        <v>9</v>
      </c>
      <c r="C35" s="2">
        <v>0</v>
      </c>
      <c r="D35" s="2">
        <v>0</v>
      </c>
      <c r="E35" s="2">
        <v>0</v>
      </c>
      <c r="F35" s="2">
        <v>0</v>
      </c>
    </row>
    <row r="36" spans="2:6">
      <c r="B36" s="9" t="s">
        <v>5</v>
      </c>
      <c r="C36" s="2">
        <v>90</v>
      </c>
      <c r="D36" s="2">
        <v>2</v>
      </c>
      <c r="E36" s="2">
        <v>98</v>
      </c>
      <c r="F36" s="2">
        <v>3</v>
      </c>
    </row>
    <row r="37" spans="2:6">
      <c r="B37" s="9" t="s">
        <v>11</v>
      </c>
      <c r="C37" s="2">
        <v>124</v>
      </c>
      <c r="D37" s="2">
        <v>31</v>
      </c>
      <c r="E37" s="2">
        <v>179</v>
      </c>
      <c r="F37" s="2">
        <v>15</v>
      </c>
    </row>
    <row r="38" spans="2:6">
      <c r="B38" s="9" t="s">
        <v>13</v>
      </c>
      <c r="C38" s="2">
        <v>400</v>
      </c>
      <c r="D38" s="2">
        <v>0</v>
      </c>
      <c r="E38" s="2">
        <v>150</v>
      </c>
      <c r="F38" s="2"/>
    </row>
    <row r="39" spans="2:6">
      <c r="B39" s="9" t="s">
        <v>12</v>
      </c>
      <c r="C39" s="2">
        <v>127</v>
      </c>
      <c r="D39" s="2">
        <v>160</v>
      </c>
      <c r="E39" s="2">
        <v>343</v>
      </c>
      <c r="F39" s="2">
        <v>823</v>
      </c>
    </row>
    <row r="40" spans="2:6">
      <c r="B40" s="9" t="s">
        <v>16</v>
      </c>
      <c r="C40" s="2">
        <v>46</v>
      </c>
      <c r="D40" s="2">
        <v>452</v>
      </c>
      <c r="E40" s="2"/>
      <c r="F40" s="2"/>
    </row>
    <row r="41" spans="2:6">
      <c r="B41" s="9" t="s">
        <v>25</v>
      </c>
      <c r="C41" s="2">
        <v>331</v>
      </c>
      <c r="D41" s="2">
        <v>1494</v>
      </c>
      <c r="E41" s="2">
        <v>347</v>
      </c>
      <c r="F41" s="2">
        <v>2052</v>
      </c>
    </row>
    <row r="42" spans="2:6">
      <c r="B42" s="9" t="s">
        <v>17</v>
      </c>
      <c r="C42" s="2">
        <v>212</v>
      </c>
      <c r="D42" s="2">
        <v>345</v>
      </c>
      <c r="E42" s="2">
        <v>191</v>
      </c>
      <c r="F42" s="2">
        <v>527</v>
      </c>
    </row>
    <row r="43" spans="2:6">
      <c r="B43" s="9" t="s">
        <v>7</v>
      </c>
      <c r="C43" s="2">
        <v>260</v>
      </c>
      <c r="D43" s="2">
        <v>10</v>
      </c>
      <c r="E43" s="2">
        <v>291</v>
      </c>
      <c r="F43" s="2">
        <v>24</v>
      </c>
    </row>
    <row r="44" spans="2:6">
      <c r="B44" s="9" t="s">
        <v>18</v>
      </c>
      <c r="C44" s="2">
        <v>1820</v>
      </c>
      <c r="D44" s="2">
        <v>1110</v>
      </c>
      <c r="E44" s="2">
        <v>2110</v>
      </c>
      <c r="F44" s="2">
        <v>1495</v>
      </c>
    </row>
    <row r="45" spans="2:6">
      <c r="B45" s="9" t="s">
        <v>26</v>
      </c>
      <c r="C45" s="2">
        <v>142</v>
      </c>
      <c r="D45" s="2">
        <v>183</v>
      </c>
      <c r="E45" s="2">
        <v>52</v>
      </c>
      <c r="F45" s="2">
        <v>74</v>
      </c>
    </row>
    <row r="46" spans="2:6">
      <c r="B46" s="9" t="s">
        <v>6</v>
      </c>
      <c r="C46" s="2">
        <v>2</v>
      </c>
      <c r="D46" s="2">
        <v>0</v>
      </c>
      <c r="E46" s="2">
        <v>4</v>
      </c>
      <c r="F46" s="2">
        <v>6</v>
      </c>
    </row>
    <row r="47" spans="2:6">
      <c r="B47" s="9" t="s">
        <v>4</v>
      </c>
      <c r="C47" s="2">
        <v>23</v>
      </c>
      <c r="D47" s="2">
        <v>5</v>
      </c>
      <c r="E47" s="2">
        <v>45</v>
      </c>
      <c r="F47" s="2">
        <v>39</v>
      </c>
    </row>
    <row r="48" spans="2:6">
      <c r="B48" s="9" t="s">
        <v>19</v>
      </c>
      <c r="C48" s="2">
        <v>197</v>
      </c>
      <c r="D48" s="2">
        <v>532</v>
      </c>
      <c r="E48" s="2">
        <v>246</v>
      </c>
      <c r="F48" s="2">
        <v>762</v>
      </c>
    </row>
    <row r="49" spans="2:6">
      <c r="B49" s="9" t="s">
        <v>27</v>
      </c>
      <c r="C49" s="2"/>
      <c r="D49" s="2"/>
      <c r="E49" s="2">
        <v>487</v>
      </c>
      <c r="F49" s="2">
        <v>20</v>
      </c>
    </row>
    <row r="50" spans="2:6">
      <c r="B50" s="7"/>
    </row>
    <row r="51" spans="2:6">
      <c r="B51" s="31" t="s">
        <v>24</v>
      </c>
      <c r="C51" s="31"/>
      <c r="D51" s="31"/>
      <c r="E51" s="31"/>
      <c r="F51" s="31"/>
    </row>
  </sheetData>
  <mergeCells count="7">
    <mergeCell ref="B27:F27"/>
    <mergeCell ref="C28:D28"/>
    <mergeCell ref="E28:F28"/>
    <mergeCell ref="B51:F51"/>
    <mergeCell ref="B2:F2"/>
    <mergeCell ref="C3:D3"/>
    <mergeCell ref="E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დაცული ტერიტორიები </vt:lpstr>
      <vt:lpstr>დაცული ტერიტორიები (ქართ.უცხ.)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2019-02-05T13:10:24Z</dcterms:modified>
</cp:coreProperties>
</file>