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hatia\Desktop\იანვარი\"/>
    </mc:Choice>
  </mc:AlternateContent>
  <bookViews>
    <workbookView xWindow="0" yWindow="0" windowWidth="20490" windowHeight="7455" tabRatio="746"/>
  </bookViews>
  <sheets>
    <sheet name="2019 იანვარ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F23" i="11" l="1"/>
  <c r="G5" i="11" l="1"/>
  <c r="E5" i="11"/>
  <c r="F5" i="11"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5" i="10" l="1"/>
  <c r="F5" i="10" s="1"/>
  <c r="G7" i="12" l="1"/>
  <c r="G6" i="12"/>
  <c r="G5" i="12"/>
  <c r="E20" i="11" l="1"/>
  <c r="F20" i="11" s="1"/>
  <c r="G9" i="12" l="1"/>
  <c r="F9" i="12"/>
  <c r="E9" i="12"/>
  <c r="G8" i="12"/>
  <c r="F8" i="12"/>
  <c r="E8" i="12"/>
  <c r="F7" i="12"/>
  <c r="E7" i="12"/>
  <c r="F6" i="12"/>
  <c r="E6" i="12"/>
  <c r="F5" i="12"/>
  <c r="E5" i="12"/>
  <c r="E14" i="11" l="1"/>
  <c r="F14" i="11" s="1"/>
  <c r="C5" i="3" l="1"/>
  <c r="G20" i="11"/>
  <c r="C10" i="3"/>
  <c r="E25" i="11"/>
  <c r="F25" i="11" s="1"/>
  <c r="E24" i="11"/>
  <c r="F24" i="11" s="1"/>
  <c r="E23" i="1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<sst xmlns="http://schemas.openxmlformats.org/spreadsheetml/2006/main" count="342" uniqueCount="290">
  <si>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</si>
  <si>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</si>
  <si>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</si>
  <si>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</si>
  <si>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</si>
  <si>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</si>
  <si>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</si>
  <si>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</si>
  <si>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</si>
  <si>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</si>
  <si>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</si>
  <si>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</si>
  <si>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</si>
  <si>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</si>
  <si>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</si>
  <si>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</si>
  <si>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</si>
  <si>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</si>
  <si>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</si>
  <si>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</si>
  <si>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</si>
  <si>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</si>
  <si>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</si>
  <si>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</si>
  <si>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</si>
  <si>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</si>
  <si>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</si>
  <si>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</si>
  <si>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</si>
  <si>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</si>
  <si>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</si>
  <si>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</si>
  <si>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</si>
  <si>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</si>
  <si>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</si>
  <si>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</si>
  <si>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</si>
  <si>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</si>
  <si>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</si>
  <si>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</si>
  <si>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</si>
  <si>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</si>
  <si>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</si>
  <si>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</si>
  <si>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</si>
  <si>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</si>
  <si>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</si>
  <si>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</si>
  <si>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</si>
  <si>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</si>
  <si>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</si>
  <si>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</si>
  <si>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</si>
  <si>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</si>
  <si>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</si>
  <si>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</si>
  <si>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</si>
  <si>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</si>
  <si>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</si>
  <si>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</si>
  <si>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</si>
  <si>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</si>
  <si>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</si>
  <si>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</si>
  <si>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</si>
  <si>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</si>
  <si>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</si>
  <si>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</si>
  <si>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</si>
  <si>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</si>
  <si>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</si>
  <si>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</si>
  <si>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</si>
  <si>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</si>
  <si>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</si>
  <si>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</si>
  <si>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</si>
  <si>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</si>
  <si>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</si>
  <si>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</si>
  <si>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</si>
  <si>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</si>
  <si>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</si>
  <si>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</si>
  <si>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</si>
  <si>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</si>
  <si>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</si>
  <si>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</si>
  <si>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</si>
  <si>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</si>
  <si>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</si>
  <si>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</si>
  <si>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</si>
  <si>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</si>
  <si>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</si>
  <si>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</si>
  <si>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</si>
  <si>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</si>
  <si>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</si>
  <si>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</si>
  <si>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</si>
  <si>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</si>
  <si>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</si>
  <si>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</si>
  <si>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</si>
  <si>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</si>
  <si>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</si>
  <si>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</si>
  <si>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</si>
  <si>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</si>
  <si>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</si>
  <si>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</si>
  <si>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</si>
  <si>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</si>
  <si>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</si>
  <si>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</si>
  <si>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</si>
  <si>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</si>
  <si>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</si>
  <si>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</si>
  <si>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</si>
  <si>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</si>
  <si>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</si>
  <si>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</si>
  <si>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</si>
  <si>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</si>
  <si>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</si>
  <si>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</si>
  <si>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</si>
  <si>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</si>
  <si>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</si>
  <si>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</si>
  <si>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</si>
  <si>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</si>
  <si>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</si>
  <si>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</si>
  <si>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</si>
  <si>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</si>
  <si>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</si>
  <si>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</si>
  <si>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</si>
  <si>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</si>
  <si>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</si>
  <si>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</si>
  <si>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</si>
  <si>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</si>
  <si>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</si>
  <si>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</si>
  <si>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</si>
  <si>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</si>
  <si>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</si>
  <si>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</si>
  <si>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</si>
  <si>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</si>
  <si>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</si>
  <si>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</si>
  <si>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</si>
  <si>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</si>
  <si>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</si>
  <si>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</si>
  <si>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</si>
  <si>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</si>
  <si>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</si>
  <si>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</si>
  <si>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</si>
  <si>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</si>
  <si>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</si>
  <si>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</si>
  <si>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</si>
  <si>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</si>
  <si>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</si>
  <si>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</si>
  <si>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</si>
  <si>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</si>
  <si>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</si>
  <si>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</si>
  <si>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</si>
  <si>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</si>
  <si>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</si>
  <si>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</si>
  <si>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</si>
  <si>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</si>
  <si>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</si>
  <si>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</si>
  <si>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</si>
  <si>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</si>
  <si>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</si>
  <si>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</si>
  <si>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</si>
  <si>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</si>
  <si>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</si>
  <si>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</si>
  <si>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</si>
  <si>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</si>
  <si>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</si>
  <si>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</si>
  <si>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</si>
  <si>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</si>
  <si>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</si>
  <si>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</si>
  <si>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</si>
  <si>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</si>
  <si>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</si>
  <si>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</si>
  <si>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</si>
  <si>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</si>
  <si>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</si>
  <si>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</si>
  <si>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</si>
  <si>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</si>
  <si>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</si>
  <si>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</si>
  <si>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</si>
  <si>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</si>
  <si>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</si>
  <si>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</si>
  <si>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</si>
  <si>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</si>
  <si>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</si>
  <si>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</si>
  <si>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</si>
  <si>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</si>
  <si>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</si>
  <si>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</si>
  <si>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</si>
  <si>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</si>
  <si>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</si>
  <si>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</si>
  <si>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</si>
  <si>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</si>
  <si>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</si>
  <si>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</si>
  <si>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</si>
  <si>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</si>
  <si>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</si>
  <si>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</si>
  <si>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</si>
  <si>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</si>
  <si>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</si>
  <si>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</si>
  <si>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</si>
  <si>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სადახლო</t>
  </si>
  <si>
    <t>ყაზბეგი</t>
  </si>
  <si>
    <t>ცოდნა</t>
  </si>
  <si>
    <t>ნინოწმინდა</t>
  </si>
  <si>
    <t>ვალე</t>
  </si>
  <si>
    <t>ვახტანგისი</t>
  </si>
  <si>
    <t>კარწახი</t>
  </si>
  <si>
    <t>გუგუთი</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</si>
  <si>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</si>
  <si>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</si>
  <si>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</si>
  <si>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</si>
  <si>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</si>
  <si>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</si>
  <si>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</si>
  <si>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საქართველო (არარეზიდენტი)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</si>
  <si>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</si>
  <si>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</si>
  <si>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</si>
  <si>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</si>
  <si>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</si>
  <si>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</si>
  <si>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</si>
  <si>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</si>
  <si>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</si>
  <si>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</si>
  <si>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</si>
  <si>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</si>
  <si>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</si>
  <si>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</si>
  <si>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</si>
  <si>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</si>
  <si>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</si>
  <si>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</si>
  <si>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</si>
  <si>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</si>
  <si>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</si>
  <si>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</si>
  <si>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</si>
  <si>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</si>
  <si>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</si>
  <si>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2018: იანვარი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</si>
  <si>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</si>
  <si>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</si>
  <si>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გაერთიანებული ერების ორგანიზაცია</t>
  </si>
  <si>
    <t>საქართველო</t>
  </si>
  <si>
    <t>2019: იანვარი</t>
  </si>
  <si>
    <t>საერთაშორისო ვიზიტორების* მიერ განხორციელებული ვიზიტები</t>
  </si>
  <si>
    <t>ლიეტუვა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</si>
</sst>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3"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8">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right style="medium">
        <color indexed="64"/>
      </right>
      <top/>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3"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42">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10"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1" xfId="2" applyFont="1" applyBorder="1" applyAlignment="1">
      <alignment horizontal="center" vertical="center"/>
    </xf>
    <xf numFmtId="0" fontId="14" fillId="0" borderId="12"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3" xfId="3" applyNumberFormat="1" applyFont="1" applyFill="1" applyBorder="1" applyAlignment="1">
      <alignment horizontal="center" vertical="center"/>
    </xf>
    <xf numFmtId="164" fontId="9" fillId="0" borderId="24" xfId="3" applyNumberFormat="1" applyFont="1" applyFill="1" applyBorder="1" applyAlignment="1">
      <alignment horizontal="center" vertical="center"/>
    </xf>
    <xf numFmtId="164" fontId="10" fillId="0" borderId="30"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6" xfId="3" applyNumberFormat="1" applyFont="1" applyFill="1" applyBorder="1" applyAlignment="1">
      <alignment horizontal="center" vertical="center"/>
    </xf>
    <xf numFmtId="164" fontId="10" fillId="2" borderId="21"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9"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3"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3" fontId="14" fillId="0" borderId="32" xfId="2" applyNumberFormat="1" applyFont="1" applyBorder="1" applyAlignment="1">
      <alignment horizontal="center" vertical="center"/>
    </xf>
    <xf numFmtId="0" fontId="0" fillId="0" borderId="31" xfId="0" applyBorder="1">
      <alignment vertical="center"/>
    </xf>
    <xf numFmtId="0" fontId="14" fillId="0" borderId="35" xfId="2" applyFont="1" applyBorder="1" applyAlignment="1">
      <alignment horizontal="center" vertical="center"/>
    </xf>
    <xf numFmtId="0" fontId="9" fillId="0" borderId="36" xfId="0" applyNumberFormat="1" applyFont="1" applyFill="1" applyBorder="1" applyAlignment="1">
      <alignment horizontal="center" vertical="center" wrapText="1"/>
    </xf>
    <xf numFmtId="3" fontId="16" fillId="2" borderId="36"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1" fontId="9" fillId="3" borderId="36" xfId="0" applyNumberFormat="1" applyFont="1" applyFill="1" applyBorder="1" applyAlignment="1" applyProtection="1">
      <alignment horizontal="center" vertical="center" wrapText="1"/>
      <protection locked="0"/>
    </xf>
    <xf numFmtId="0" fontId="9" fillId="3" borderId="36" xfId="0"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center" vertical="center" wrapText="1"/>
      <protection locked="0"/>
    </xf>
    <xf numFmtId="1" fontId="9" fillId="2" borderId="36" xfId="0" applyNumberFormat="1" applyFont="1" applyFill="1" applyBorder="1" applyAlignment="1">
      <alignment horizontal="center" vertical="center"/>
    </xf>
    <xf numFmtId="0" fontId="9" fillId="2" borderId="36" xfId="0" applyNumberFormat="1" applyFont="1" applyFill="1" applyBorder="1" applyAlignment="1">
      <alignment horizontal="center" vertical="center"/>
    </xf>
    <xf numFmtId="0" fontId="9" fillId="2" borderId="36" xfId="0" applyNumberFormat="1" applyFont="1" applyFill="1" applyBorder="1" applyAlignment="1">
      <alignment horizontal="center" vertical="center" wrapText="1"/>
    </xf>
    <xf numFmtId="3" fontId="26" fillId="0" borderId="36" xfId="6"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2" borderId="5" xfId="4" applyNumberFormat="1" applyFont="1" applyFill="1" applyBorder="1" applyAlignment="1">
      <alignment horizontal="center" vertical="center"/>
    </xf>
    <xf numFmtId="164" fontId="14" fillId="0" borderId="6" xfId="4" applyNumberFormat="1" applyFont="1" applyBorder="1" applyAlignment="1">
      <alignment horizontal="center" vertical="center"/>
    </xf>
    <xf numFmtId="0" fontId="18" fillId="8" borderId="33" xfId="7" applyNumberForma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25" fillId="8" borderId="25" xfId="7" applyNumberFormat="1" applyFont="1" applyFill="1" applyBorder="1" applyAlignment="1">
      <alignment horizontal="center" vertical="center" wrapText="1"/>
    </xf>
    <xf numFmtId="0" fontId="25" fillId="8" borderId="9"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6"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3" fontId="29" fillId="0" borderId="2" xfId="2" applyNumberFormat="1" applyFont="1" applyBorder="1" applyAlignment="1">
      <alignment horizontal="left" vertical="center" wrapText="1"/>
    </xf>
    <xf numFmtId="3" fontId="29" fillId="0" borderId="1" xfId="2" applyNumberFormat="1" applyFont="1" applyBorder="1" applyAlignment="1">
      <alignment horizontal="center" vertical="center"/>
    </xf>
    <xf numFmtId="164" fontId="29" fillId="0" borderId="1" xfId="3" applyNumberFormat="1" applyFont="1" applyBorder="1" applyAlignment="1">
      <alignment horizontal="center" vertical="center"/>
    </xf>
    <xf numFmtId="164" fontId="29" fillId="0" borderId="23" xfId="3" applyNumberFormat="1" applyFont="1" applyBorder="1" applyAlignment="1">
      <alignment horizontal="center" vertical="center"/>
    </xf>
    <xf numFmtId="3" fontId="29" fillId="0" borderId="3" xfId="2" applyNumberFormat="1" applyFont="1" applyBorder="1" applyAlignment="1">
      <alignment horizontal="left" vertical="center"/>
    </xf>
    <xf numFmtId="3" fontId="29" fillId="0" borderId="4" xfId="2" applyNumberFormat="1" applyFont="1" applyBorder="1" applyAlignment="1">
      <alignment horizontal="center" vertical="center"/>
    </xf>
    <xf numFmtId="164" fontId="29" fillId="0" borderId="4" xfId="3" applyNumberFormat="1" applyFont="1" applyBorder="1" applyAlignment="1">
      <alignment horizontal="center" vertical="center"/>
    </xf>
    <xf numFmtId="164" fontId="29" fillId="0" borderId="24" xfId="3" applyNumberFormat="1" applyFont="1" applyBorder="1" applyAlignment="1">
      <alignment horizontal="center" vertical="center"/>
    </xf>
    <xf numFmtId="0" fontId="24" fillId="9" borderId="14" xfId="6" applyNumberFormat="1" applyFont="1" applyFill="1" applyBorder="1" applyAlignment="1">
      <alignment horizontal="center" vertical="center"/>
    </xf>
    <xf numFmtId="3" fontId="24" fillId="9" borderId="13" xfId="6" applyNumberFormat="1" applyFont="1" applyFill="1" applyBorder="1" applyAlignment="1">
      <alignment horizontal="center" vertical="center"/>
    </xf>
    <xf numFmtId="164" fontId="24" fillId="9" borderId="26" xfId="6" applyNumberFormat="1" applyFont="1" applyFill="1" applyBorder="1" applyAlignment="1">
      <alignment horizontal="center" vertical="center"/>
    </xf>
    <xf numFmtId="9" fontId="24" fillId="9" borderId="22" xfId="6" applyNumberFormat="1" applyFont="1" applyFill="1" applyBorder="1" applyAlignment="1">
      <alignment horizontal="center" vertical="center"/>
    </xf>
    <xf numFmtId="3" fontId="24" fillId="9" borderId="36" xfId="6" applyNumberFormat="1" applyFont="1" applyFill="1" applyBorder="1" applyAlignment="1">
      <alignment horizontal="center" vertical="center"/>
    </xf>
    <xf numFmtId="3" fontId="18" fillId="10" borderId="36" xfId="8" applyNumberFormat="1" applyFill="1" applyBorder="1" applyAlignment="1">
      <alignment horizontal="center" vertical="center" wrapText="1"/>
    </xf>
    <xf numFmtId="3" fontId="24" fillId="10" borderId="36" xfId="6" applyNumberFormat="1" applyFont="1" applyFill="1" applyBorder="1" applyAlignment="1">
      <alignment horizontal="center" vertical="center"/>
    </xf>
    <xf numFmtId="0" fontId="1" fillId="11" borderId="36" xfId="9" applyNumberFormat="1" applyFont="1" applyFill="1" applyBorder="1" applyAlignment="1">
      <alignment horizontal="center" vertical="center"/>
    </xf>
    <xf numFmtId="3" fontId="1" fillId="11" borderId="36" xfId="9" applyNumberFormat="1" applyFont="1" applyFill="1" applyBorder="1" applyAlignment="1">
      <alignment horizontal="center" vertical="center"/>
    </xf>
    <xf numFmtId="3" fontId="26" fillId="11" borderId="36" xfId="6" applyNumberFormat="1" applyFont="1" applyFill="1" applyBorder="1" applyAlignment="1">
      <alignment horizontal="center" vertical="center"/>
    </xf>
    <xf numFmtId="3" fontId="27" fillId="10" borderId="36" xfId="0" applyNumberFormat="1" applyFont="1" applyFill="1" applyBorder="1" applyAlignment="1">
      <alignment horizontal="center" vertical="center"/>
    </xf>
    <xf numFmtId="3" fontId="28" fillId="11" borderId="36" xfId="9" applyNumberFormat="1" applyFont="1" applyFill="1" applyBorder="1" applyAlignment="1">
      <alignment horizontal="center" vertical="center"/>
    </xf>
    <xf numFmtId="0" fontId="18" fillId="10" borderId="36" xfId="8" applyNumberFormat="1" applyFill="1" applyBorder="1" applyAlignment="1">
      <alignment horizontal="center" vertical="center"/>
    </xf>
    <xf numFmtId="3" fontId="18" fillId="10" borderId="36" xfId="8" applyNumberFormat="1" applyFill="1" applyBorder="1" applyAlignment="1">
      <alignment horizontal="center" vertical="center"/>
    </xf>
    <xf numFmtId="3" fontId="28" fillId="11" borderId="36" xfId="0" applyNumberFormat="1" applyFont="1" applyFill="1" applyBorder="1" applyAlignment="1">
      <alignment horizontal="center" vertical="center"/>
    </xf>
    <xf numFmtId="164" fontId="24" fillId="9" borderId="36" xfId="3" applyNumberFormat="1" applyFont="1" applyFill="1" applyBorder="1" applyAlignment="1">
      <alignment horizontal="center" vertical="center"/>
    </xf>
    <xf numFmtId="164" fontId="24" fillId="10" borderId="36" xfId="3" applyNumberFormat="1" applyFont="1" applyFill="1" applyBorder="1" applyAlignment="1">
      <alignment horizontal="center" vertical="center"/>
    </xf>
    <xf numFmtId="164" fontId="26" fillId="11" borderId="36" xfId="3" applyNumberFormat="1" applyFont="1" applyFill="1" applyBorder="1" applyAlignment="1">
      <alignment horizontal="center" vertical="center"/>
    </xf>
    <xf numFmtId="164" fontId="26" fillId="0" borderId="36" xfId="3" applyNumberFormat="1" applyFont="1" applyFill="1" applyBorder="1" applyAlignment="1">
      <alignment horizontal="center" vertical="center"/>
    </xf>
    <xf numFmtId="164" fontId="27" fillId="10" borderId="36" xfId="3" applyNumberFormat="1" applyFont="1" applyFill="1" applyBorder="1" applyAlignment="1">
      <alignment horizontal="center" vertical="center"/>
    </xf>
    <xf numFmtId="3" fontId="25" fillId="8" borderId="36" xfId="7" applyNumberFormat="1" applyFont="1" applyFill="1" applyBorder="1" applyAlignment="1">
      <alignment horizontal="center" vertical="center" wrapText="1"/>
    </xf>
    <xf numFmtId="164" fontId="25" fillId="8" borderId="36" xfId="3" applyNumberFormat="1" applyFont="1" applyFill="1" applyBorder="1" applyAlignment="1">
      <alignment horizontal="center" vertical="center" wrapText="1"/>
    </xf>
    <xf numFmtId="3" fontId="24" fillId="9" borderId="36" xfId="6" applyNumberFormat="1" applyFont="1" applyFill="1" applyBorder="1" applyAlignment="1">
      <alignment horizontal="center" vertical="center" wrapText="1"/>
    </xf>
    <xf numFmtId="3" fontId="0" fillId="0" borderId="0" xfId="0" applyNumberFormat="1">
      <alignment vertical="center"/>
    </xf>
    <xf numFmtId="0" fontId="25" fillId="12" borderId="36" xfId="7" applyNumberFormat="1" applyFont="1" applyFill="1" applyBorder="1" applyAlignment="1">
      <alignment horizontal="center" vertical="center" wrapText="1"/>
    </xf>
    <xf numFmtId="3" fontId="25" fillId="12" borderId="36" xfId="7" applyNumberFormat="1" applyFont="1" applyFill="1" applyBorder="1" applyAlignment="1">
      <alignment horizontal="center" vertical="center" wrapText="1"/>
    </xf>
    <xf numFmtId="164" fontId="25" fillId="12" borderId="36" xfId="3" applyNumberFormat="1" applyFont="1" applyFill="1" applyBorder="1" applyAlignment="1">
      <alignment horizontal="center" vertical="center" wrapText="1"/>
    </xf>
    <xf numFmtId="0" fontId="30" fillId="9" borderId="36" xfId="0" applyFont="1" applyFill="1" applyBorder="1" applyAlignment="1">
      <alignment horizontal="center" vertical="center"/>
    </xf>
    <xf numFmtId="3" fontId="29" fillId="0" borderId="36" xfId="2" applyNumberFormat="1" applyFont="1" applyBorder="1" applyAlignment="1">
      <alignment horizontal="left" vertical="center" wrapText="1"/>
    </xf>
    <xf numFmtId="0" fontId="32" fillId="0" borderId="36" xfId="0" applyFont="1" applyBorder="1" applyAlignment="1">
      <alignment horizontal="left" vertical="top" wrapText="1"/>
    </xf>
    <xf numFmtId="3" fontId="14" fillId="0" borderId="36" xfId="2" applyNumberFormat="1" applyFont="1" applyBorder="1" applyAlignment="1">
      <alignment horizontal="center" vertical="center"/>
    </xf>
    <xf numFmtId="0" fontId="31" fillId="0" borderId="36" xfId="0" applyFont="1" applyBorder="1" applyAlignment="1">
      <alignment vertical="center" wrapText="1"/>
    </xf>
    <xf numFmtId="3" fontId="29" fillId="0" borderId="36" xfId="2" applyNumberFormat="1" applyFont="1" applyBorder="1" applyAlignment="1">
      <alignment horizontal="left" vertical="center"/>
    </xf>
    <xf numFmtId="0" fontId="32" fillId="0" borderId="36" xfId="0" applyFont="1" applyBorder="1" applyAlignment="1">
      <alignment horizontal="justify" vertical="center"/>
    </xf>
    <xf numFmtId="0" fontId="32" fillId="0" borderId="36" xfId="0" applyFont="1" applyBorder="1">
      <alignment vertical="center"/>
    </xf>
    <xf numFmtId="164" fontId="1" fillId="11" borderId="36" xfId="3" applyNumberFormat="1" applyFont="1" applyFill="1" applyBorder="1" applyAlignment="1">
      <alignment horizontal="center" vertical="center"/>
    </xf>
    <xf numFmtId="164" fontId="28" fillId="11" borderId="36" xfId="3" applyNumberFormat="1" applyFont="1" applyFill="1" applyBorder="1" applyAlignment="1">
      <alignment horizontal="center" vertical="center"/>
    </xf>
    <xf numFmtId="164" fontId="18" fillId="10" borderId="36"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9" fillId="3" borderId="1" xfId="0" applyNumberFormat="1" applyFont="1" applyFill="1" applyBorder="1" applyAlignment="1" applyProtection="1">
      <alignment horizontal="center" vertical="center" wrapText="1"/>
      <protection locked="0"/>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29" customWidth="1"/>
    <col min="7" max="16384" width="9.140625" style="5"/>
  </cols>
  <sheetData>
    <row r="1" spans="2:6" ht="35.25" customHeight="1" x14ac:dyDescent="0.2">
      <c r="B1" s="80" t="s">
        <v>0</v>
      </c>
      <c r="C1" s="80" t="s">
        <v>282</v>
      </c>
      <c r="D1" s="80" t="s">
        <v>287</v>
      </c>
      <c r="E1" s="80" t="s">
        <v>1</v>
      </c>
      <c r="F1" s="111" t="s">
        <v>2</v>
      </c>
    </row>
    <row r="2" spans="2:6" s="23" customFormat="1" ht="31.5" customHeight="1" x14ac:dyDescent="0.2">
      <c r="B2" s="80" t="s">
        <v>279</v>
      </c>
      <c r="C2" s="110">
        <v>529165</v>
      </c>
      <c r="D2" s="110">
        <v>528678</v>
      </c>
      <c r="E2" s="110">
        <v>-487</v>
      </c>
      <c r="F2" s="111">
        <v>-9.2031785926882659E-4</v>
      </c>
    </row>
    <row r="3" spans="2:6" s="23" customFormat="1" ht="19.5" customHeight="1" x14ac:dyDescent="0.2">
      <c r="B3" s="114" t="s">
        <v>268</v>
      </c>
      <c r="C3" s="115">
        <v>89247</v>
      </c>
      <c r="D3" s="115">
        <v>91460</v>
      </c>
      <c r="E3" s="115">
        <v>2213</v>
      </c>
      <c r="F3" s="116">
        <v>2.4796351698096242E-2</v>
      </c>
    </row>
    <row r="4" spans="2:6" ht="30.75" customHeight="1" x14ac:dyDescent="0.2">
      <c r="B4" s="112" t="s">
        <v>280</v>
      </c>
      <c r="C4" s="94">
        <v>439918</v>
      </c>
      <c r="D4" s="94">
        <v>437218</v>
      </c>
      <c r="E4" s="94">
        <v>-2700</v>
      </c>
      <c r="F4" s="105">
        <v>-6.1375074445692013E-3</v>
      </c>
    </row>
    <row r="5" spans="2:6" s="23" customFormat="1" ht="30.75" customHeight="1" x14ac:dyDescent="0.2">
      <c r="B5" s="112" t="s">
        <v>278</v>
      </c>
      <c r="C5" s="94"/>
      <c r="D5" s="94"/>
      <c r="E5" s="94"/>
      <c r="F5" s="105"/>
    </row>
    <row r="6" spans="2:6" ht="15" customHeight="1" x14ac:dyDescent="0.2">
      <c r="B6" s="95" t="s">
        <v>3</v>
      </c>
      <c r="C6" s="95">
        <v>363265</v>
      </c>
      <c r="D6" s="95">
        <v>363073</v>
      </c>
      <c r="E6" s="96">
        <v>-192</v>
      </c>
      <c r="F6" s="106">
        <v>-5.285397712413431E-4</v>
      </c>
    </row>
    <row r="7" spans="2:6" x14ac:dyDescent="0.2">
      <c r="B7" s="97" t="s">
        <v>4</v>
      </c>
      <c r="C7" s="98">
        <v>271004</v>
      </c>
      <c r="D7" s="98">
        <v>281033</v>
      </c>
      <c r="E7" s="99">
        <v>10029</v>
      </c>
      <c r="F7" s="107">
        <v>3.7006833847470944E-2</v>
      </c>
    </row>
    <row r="8" spans="2:6" s="13" customFormat="1" ht="14.25" customHeight="1" x14ac:dyDescent="0.2">
      <c r="B8" s="58" t="s">
        <v>6</v>
      </c>
      <c r="C8" s="59">
        <v>95559</v>
      </c>
      <c r="D8" s="59">
        <v>92341</v>
      </c>
      <c r="E8" s="67">
        <v>-3218</v>
      </c>
      <c r="F8" s="108">
        <v>-3.3675530300651957E-2</v>
      </c>
    </row>
    <row r="9" spans="2:6" s="13" customFormat="1" x14ac:dyDescent="0.2">
      <c r="B9" s="58" t="s">
        <v>7</v>
      </c>
      <c r="C9" s="59">
        <v>1640</v>
      </c>
      <c r="D9" s="59">
        <v>1773</v>
      </c>
      <c r="E9" s="67">
        <v>133</v>
      </c>
      <c r="F9" s="108">
        <v>8.1097560975609717E-2</v>
      </c>
    </row>
    <row r="10" spans="2:6" s="13" customFormat="1" x14ac:dyDescent="0.2">
      <c r="B10" s="58" t="s">
        <v>8</v>
      </c>
      <c r="C10" s="59">
        <v>594</v>
      </c>
      <c r="D10" s="59">
        <v>516</v>
      </c>
      <c r="E10" s="67">
        <v>-78</v>
      </c>
      <c r="F10" s="108">
        <v>-0.13131313131313127</v>
      </c>
    </row>
    <row r="11" spans="2:6" ht="15" customHeight="1" x14ac:dyDescent="0.2">
      <c r="B11" s="60" t="s">
        <v>10</v>
      </c>
      <c r="C11" s="59">
        <v>200</v>
      </c>
      <c r="D11" s="59">
        <v>288</v>
      </c>
      <c r="E11" s="67">
        <v>88</v>
      </c>
      <c r="F11" s="108">
        <v>0.43999999999999995</v>
      </c>
    </row>
    <row r="12" spans="2:6" ht="15" customHeight="1" x14ac:dyDescent="0.2">
      <c r="B12" s="60" t="s">
        <v>21</v>
      </c>
      <c r="C12" s="59">
        <v>742</v>
      </c>
      <c r="D12" s="59">
        <v>748</v>
      </c>
      <c r="E12" s="67">
        <v>6</v>
      </c>
      <c r="F12" s="108">
        <v>8.0862533692722671E-3</v>
      </c>
    </row>
    <row r="13" spans="2:6" ht="15" customHeight="1" x14ac:dyDescent="0.2">
      <c r="B13" s="60" t="s">
        <v>14</v>
      </c>
      <c r="C13" s="59">
        <v>510</v>
      </c>
      <c r="D13" s="59">
        <v>834</v>
      </c>
      <c r="E13" s="67">
        <v>324</v>
      </c>
      <c r="F13" s="108">
        <v>0.63529411764705879</v>
      </c>
    </row>
    <row r="14" spans="2:6" ht="15" customHeight="1" x14ac:dyDescent="0.2">
      <c r="B14" s="60" t="s">
        <v>289</v>
      </c>
      <c r="C14" s="59">
        <v>838</v>
      </c>
      <c r="D14" s="59">
        <v>1180</v>
      </c>
      <c r="E14" s="67">
        <v>342</v>
      </c>
      <c r="F14" s="108">
        <v>0.40811455847255362</v>
      </c>
    </row>
    <row r="15" spans="2:6" s="13" customFormat="1" ht="15" customHeight="1" x14ac:dyDescent="0.2">
      <c r="B15" s="58" t="s">
        <v>15</v>
      </c>
      <c r="C15" s="59">
        <v>428</v>
      </c>
      <c r="D15" s="59">
        <v>341</v>
      </c>
      <c r="E15" s="67">
        <v>-87</v>
      </c>
      <c r="F15" s="108">
        <v>-0.20327102803738317</v>
      </c>
    </row>
    <row r="16" spans="2:6" s="13" customFormat="1" ht="15" customHeight="1" x14ac:dyDescent="0.2">
      <c r="B16" s="58" t="s">
        <v>16</v>
      </c>
      <c r="C16" s="59">
        <v>861</v>
      </c>
      <c r="D16" s="59">
        <v>1985</v>
      </c>
      <c r="E16" s="67">
        <v>1124</v>
      </c>
      <c r="F16" s="108">
        <v>1.305458768873403</v>
      </c>
    </row>
    <row r="17" spans="2:6" ht="15" customHeight="1" x14ac:dyDescent="0.2">
      <c r="B17" s="60" t="s">
        <v>17</v>
      </c>
      <c r="C17" s="59">
        <v>235</v>
      </c>
      <c r="D17" s="59">
        <v>251</v>
      </c>
      <c r="E17" s="67">
        <v>16</v>
      </c>
      <c r="F17" s="108">
        <v>6.8085106382978822E-2</v>
      </c>
    </row>
    <row r="18" spans="2:6" ht="15" customHeight="1" x14ac:dyDescent="0.2">
      <c r="B18" s="60" t="s">
        <v>18</v>
      </c>
      <c r="C18" s="59">
        <v>73538</v>
      </c>
      <c r="D18" s="59">
        <v>85922</v>
      </c>
      <c r="E18" s="67">
        <v>12384</v>
      </c>
      <c r="F18" s="108">
        <v>0.16840273056107047</v>
      </c>
    </row>
    <row r="19" spans="2:6" s="13" customFormat="1" ht="15" customHeight="1" x14ac:dyDescent="0.2">
      <c r="B19" s="58" t="s">
        <v>19</v>
      </c>
      <c r="C19" s="59">
        <v>162</v>
      </c>
      <c r="D19" s="59">
        <v>230</v>
      </c>
      <c r="E19" s="67">
        <v>68</v>
      </c>
      <c r="F19" s="108">
        <v>0.41975308641975317</v>
      </c>
    </row>
    <row r="20" spans="2:6" ht="15" customHeight="1" x14ac:dyDescent="0.2">
      <c r="B20" s="60" t="s">
        <v>5</v>
      </c>
      <c r="C20" s="59">
        <v>82070</v>
      </c>
      <c r="D20" s="59">
        <v>77968</v>
      </c>
      <c r="E20" s="67">
        <v>-4102</v>
      </c>
      <c r="F20" s="108">
        <v>-4.9981722919459015E-2</v>
      </c>
    </row>
    <row r="21" spans="2:6" ht="15" customHeight="1" x14ac:dyDescent="0.2">
      <c r="B21" s="60" t="s">
        <v>20</v>
      </c>
      <c r="C21" s="59">
        <v>98</v>
      </c>
      <c r="D21" s="59">
        <v>365</v>
      </c>
      <c r="E21" s="67">
        <v>267</v>
      </c>
      <c r="F21" s="108">
        <v>2.7244897959183674</v>
      </c>
    </row>
    <row r="22" spans="2:6" s="13" customFormat="1" ht="15" customHeight="1" x14ac:dyDescent="0.2">
      <c r="B22" s="58" t="s">
        <v>23</v>
      </c>
      <c r="C22" s="59">
        <v>421</v>
      </c>
      <c r="D22" s="59">
        <v>1335</v>
      </c>
      <c r="E22" s="67">
        <v>914</v>
      </c>
      <c r="F22" s="108">
        <v>2.1710213776722092</v>
      </c>
    </row>
    <row r="23" spans="2:6" ht="15" customHeight="1" x14ac:dyDescent="0.2">
      <c r="B23" s="60" t="s">
        <v>22</v>
      </c>
      <c r="C23" s="59">
        <v>10091</v>
      </c>
      <c r="D23" s="59">
        <v>10453</v>
      </c>
      <c r="E23" s="67">
        <v>362</v>
      </c>
      <c r="F23" s="108">
        <v>3.5873550688732436E-2</v>
      </c>
    </row>
    <row r="24" spans="2:6" s="13" customFormat="1" ht="15" customHeight="1" x14ac:dyDescent="0.2">
      <c r="B24" s="58" t="s">
        <v>11</v>
      </c>
      <c r="C24" s="59">
        <v>146</v>
      </c>
      <c r="D24" s="59">
        <v>228</v>
      </c>
      <c r="E24" s="67">
        <v>82</v>
      </c>
      <c r="F24" s="108">
        <v>0.56164383561643838</v>
      </c>
    </row>
    <row r="25" spans="2:6" s="13" customFormat="1" ht="15" customHeight="1" x14ac:dyDescent="0.2">
      <c r="B25" s="61" t="s">
        <v>12</v>
      </c>
      <c r="C25" s="59">
        <v>2323</v>
      </c>
      <c r="D25" s="59">
        <v>3157</v>
      </c>
      <c r="E25" s="67">
        <v>834</v>
      </c>
      <c r="F25" s="108">
        <v>0.35901851054670675</v>
      </c>
    </row>
    <row r="26" spans="2:6" s="13" customFormat="1" ht="15" customHeight="1" x14ac:dyDescent="0.2">
      <c r="B26" s="61" t="s">
        <v>13</v>
      </c>
      <c r="C26" s="59">
        <v>275</v>
      </c>
      <c r="D26" s="59">
        <v>583</v>
      </c>
      <c r="E26" s="67">
        <v>308</v>
      </c>
      <c r="F26" s="108">
        <v>1.1200000000000001</v>
      </c>
    </row>
    <row r="27" spans="2:6" s="13" customFormat="1" ht="15" customHeight="1" x14ac:dyDescent="0.2">
      <c r="B27" s="61" t="s">
        <v>9</v>
      </c>
      <c r="C27" s="59">
        <v>273</v>
      </c>
      <c r="D27" s="59">
        <v>535</v>
      </c>
      <c r="E27" s="67">
        <v>262</v>
      </c>
      <c r="F27" s="108">
        <v>0.95970695970695963</v>
      </c>
    </row>
    <row r="28" spans="2:6" ht="15" customHeight="1" x14ac:dyDescent="0.2">
      <c r="B28" s="97" t="s">
        <v>24</v>
      </c>
      <c r="C28" s="98">
        <v>2064</v>
      </c>
      <c r="D28" s="98">
        <v>2402</v>
      </c>
      <c r="E28" s="99">
        <v>338</v>
      </c>
      <c r="F28" s="107">
        <v>0.16375968992248069</v>
      </c>
    </row>
    <row r="29" spans="2:6" ht="15" customHeight="1" x14ac:dyDescent="0.2">
      <c r="B29" s="58" t="s">
        <v>31</v>
      </c>
      <c r="C29" s="59">
        <v>1253</v>
      </c>
      <c r="D29" s="59">
        <v>1443</v>
      </c>
      <c r="E29" s="67">
        <v>190</v>
      </c>
      <c r="F29" s="108">
        <v>0.15163607342378294</v>
      </c>
    </row>
    <row r="30" spans="2:6" ht="15" customHeight="1" x14ac:dyDescent="0.2">
      <c r="B30" s="60" t="s">
        <v>25</v>
      </c>
      <c r="C30" s="59">
        <v>80</v>
      </c>
      <c r="D30" s="59">
        <v>132</v>
      </c>
      <c r="E30" s="67">
        <v>52</v>
      </c>
      <c r="F30" s="108">
        <v>0.64999999999999991</v>
      </c>
    </row>
    <row r="31" spans="2:6" ht="15" customHeight="1" x14ac:dyDescent="0.2">
      <c r="B31" s="60" t="s">
        <v>28</v>
      </c>
      <c r="C31" s="59">
        <v>145</v>
      </c>
      <c r="D31" s="59">
        <v>177</v>
      </c>
      <c r="E31" s="67">
        <v>32</v>
      </c>
      <c r="F31" s="108">
        <v>0.22068965517241379</v>
      </c>
    </row>
    <row r="32" spans="2:6" ht="15" customHeight="1" x14ac:dyDescent="0.2">
      <c r="B32" s="60" t="s">
        <v>27</v>
      </c>
      <c r="C32" s="59">
        <v>46</v>
      </c>
      <c r="D32" s="59">
        <v>9</v>
      </c>
      <c r="E32" s="67">
        <v>-37</v>
      </c>
      <c r="F32" s="108">
        <v>-0.80434782608695654</v>
      </c>
    </row>
    <row r="33" spans="2:6" ht="15" customHeight="1" x14ac:dyDescent="0.2">
      <c r="B33" s="60" t="s">
        <v>29</v>
      </c>
      <c r="C33" s="59">
        <v>106</v>
      </c>
      <c r="D33" s="59">
        <v>142</v>
      </c>
      <c r="E33" s="67">
        <v>36</v>
      </c>
      <c r="F33" s="108">
        <v>0.33962264150943389</v>
      </c>
    </row>
    <row r="34" spans="2:6" ht="15" customHeight="1" x14ac:dyDescent="0.2">
      <c r="B34" s="60" t="s">
        <v>26</v>
      </c>
      <c r="C34" s="59">
        <v>113</v>
      </c>
      <c r="D34" s="59">
        <v>151</v>
      </c>
      <c r="E34" s="67">
        <v>38</v>
      </c>
      <c r="F34" s="108">
        <v>0.33628318584070804</v>
      </c>
    </row>
    <row r="35" spans="2:6" ht="15" customHeight="1" x14ac:dyDescent="0.2">
      <c r="B35" s="58" t="s">
        <v>30</v>
      </c>
      <c r="C35" s="59">
        <v>321</v>
      </c>
      <c r="D35" s="59">
        <v>348</v>
      </c>
      <c r="E35" s="67">
        <v>27</v>
      </c>
      <c r="F35" s="108">
        <v>8.4112149532710179E-2</v>
      </c>
    </row>
    <row r="36" spans="2:6" ht="15" customHeight="1" x14ac:dyDescent="0.2">
      <c r="B36" s="97" t="s">
        <v>32</v>
      </c>
      <c r="C36" s="98">
        <v>2608</v>
      </c>
      <c r="D36" s="98">
        <v>3015</v>
      </c>
      <c r="E36" s="98">
        <v>407</v>
      </c>
      <c r="F36" s="107">
        <v>0.15605828220858897</v>
      </c>
    </row>
    <row r="37" spans="2:6" ht="15" customHeight="1" x14ac:dyDescent="0.2">
      <c r="B37" s="60" t="s">
        <v>33</v>
      </c>
      <c r="C37" s="59">
        <v>27</v>
      </c>
      <c r="D37" s="59">
        <v>27</v>
      </c>
      <c r="E37" s="67">
        <v>0</v>
      </c>
      <c r="F37" s="108">
        <v>0</v>
      </c>
    </row>
    <row r="38" spans="2:6" ht="15" customHeight="1" x14ac:dyDescent="0.2">
      <c r="B38" s="60" t="s">
        <v>34</v>
      </c>
      <c r="C38" s="59">
        <v>0</v>
      </c>
      <c r="D38" s="59">
        <v>1</v>
      </c>
      <c r="E38" s="67">
        <v>1</v>
      </c>
      <c r="F38" s="108"/>
    </row>
    <row r="39" spans="2:6" x14ac:dyDescent="0.2">
      <c r="B39" s="60" t="s">
        <v>218</v>
      </c>
      <c r="C39" s="59">
        <v>27</v>
      </c>
      <c r="D39" s="59">
        <v>35</v>
      </c>
      <c r="E39" s="67">
        <v>8</v>
      </c>
      <c r="F39" s="108">
        <v>0.29629629629629628</v>
      </c>
    </row>
    <row r="40" spans="2:6" ht="15" customHeight="1" x14ac:dyDescent="0.2">
      <c r="B40" s="58" t="s">
        <v>45</v>
      </c>
      <c r="C40" s="59">
        <v>269</v>
      </c>
      <c r="D40" s="59">
        <v>444</v>
      </c>
      <c r="E40" s="67">
        <v>175</v>
      </c>
      <c r="F40" s="108">
        <v>0.65055762081784385</v>
      </c>
    </row>
    <row r="41" spans="2:6" ht="15" customHeight="1" x14ac:dyDescent="0.2">
      <c r="B41" s="58" t="s">
        <v>37</v>
      </c>
      <c r="C41" s="59">
        <v>0</v>
      </c>
      <c r="D41" s="59">
        <v>0</v>
      </c>
      <c r="E41" s="67">
        <v>0</v>
      </c>
      <c r="F41" s="108"/>
    </row>
    <row r="42" spans="2:6" ht="15" customHeight="1" x14ac:dyDescent="0.2">
      <c r="B42" s="58" t="s">
        <v>38</v>
      </c>
      <c r="C42" s="59">
        <v>676</v>
      </c>
      <c r="D42" s="59">
        <v>813</v>
      </c>
      <c r="E42" s="67">
        <v>137</v>
      </c>
      <c r="F42" s="108">
        <v>0.2026627218934911</v>
      </c>
    </row>
    <row r="43" spans="2:6" ht="15" customHeight="1" x14ac:dyDescent="0.2">
      <c r="B43" s="58" t="s">
        <v>39</v>
      </c>
      <c r="C43" s="59">
        <v>13</v>
      </c>
      <c r="D43" s="59">
        <v>18</v>
      </c>
      <c r="E43" s="67">
        <v>5</v>
      </c>
      <c r="F43" s="108">
        <v>0.38461538461538458</v>
      </c>
    </row>
    <row r="44" spans="2:6" ht="15" customHeight="1" x14ac:dyDescent="0.2">
      <c r="B44" s="58" t="s">
        <v>40</v>
      </c>
      <c r="C44" s="59">
        <v>20</v>
      </c>
      <c r="D44" s="59">
        <v>18</v>
      </c>
      <c r="E44" s="67">
        <v>-2</v>
      </c>
      <c r="F44" s="108">
        <v>-9.9999999999999978E-2</v>
      </c>
    </row>
    <row r="45" spans="2:6" x14ac:dyDescent="0.2">
      <c r="B45" s="58" t="s">
        <v>41</v>
      </c>
      <c r="C45" s="59">
        <v>13</v>
      </c>
      <c r="D45" s="59">
        <v>10</v>
      </c>
      <c r="E45" s="67">
        <v>-3</v>
      </c>
      <c r="F45" s="108">
        <v>-0.23076923076923073</v>
      </c>
    </row>
    <row r="46" spans="2:6" x14ac:dyDescent="0.2">
      <c r="B46" s="58" t="s">
        <v>42</v>
      </c>
      <c r="C46" s="59">
        <v>112</v>
      </c>
      <c r="D46" s="59">
        <v>176</v>
      </c>
      <c r="E46" s="67">
        <v>64</v>
      </c>
      <c r="F46" s="108">
        <v>0.5714285714285714</v>
      </c>
    </row>
    <row r="47" spans="2:6" x14ac:dyDescent="0.2">
      <c r="B47" s="58" t="s">
        <v>36</v>
      </c>
      <c r="C47" s="59">
        <v>1210</v>
      </c>
      <c r="D47" s="59">
        <v>1267</v>
      </c>
      <c r="E47" s="67">
        <v>57</v>
      </c>
      <c r="F47" s="108">
        <v>4.7107438016528835E-2</v>
      </c>
    </row>
    <row r="48" spans="2:6" x14ac:dyDescent="0.2">
      <c r="B48" s="58" t="s">
        <v>43</v>
      </c>
      <c r="C48" s="59">
        <v>0</v>
      </c>
      <c r="D48" s="59">
        <v>0</v>
      </c>
      <c r="E48" s="67">
        <v>0</v>
      </c>
      <c r="F48" s="108"/>
    </row>
    <row r="49" spans="1:6" ht="15" customHeight="1" x14ac:dyDescent="0.2">
      <c r="B49" s="58" t="s">
        <v>219</v>
      </c>
      <c r="C49" s="59">
        <v>133</v>
      </c>
      <c r="D49" s="59">
        <v>99</v>
      </c>
      <c r="E49" s="67">
        <v>-34</v>
      </c>
      <c r="F49" s="108">
        <v>-0.25563909774436089</v>
      </c>
    </row>
    <row r="50" spans="1:6" ht="15" customHeight="1" x14ac:dyDescent="0.2">
      <c r="B50" s="58" t="s">
        <v>44</v>
      </c>
      <c r="C50" s="59">
        <v>45</v>
      </c>
      <c r="D50" s="59">
        <v>53</v>
      </c>
      <c r="E50" s="67">
        <v>8</v>
      </c>
      <c r="F50" s="108">
        <v>0.17777777777777781</v>
      </c>
    </row>
    <row r="51" spans="1:6" ht="15" customHeight="1" x14ac:dyDescent="0.2">
      <c r="B51" s="58" t="s">
        <v>35</v>
      </c>
      <c r="C51" s="59">
        <v>63</v>
      </c>
      <c r="D51" s="59">
        <v>54</v>
      </c>
      <c r="E51" s="67">
        <v>-9</v>
      </c>
      <c r="F51" s="108">
        <v>-0.1428571428571429</v>
      </c>
    </row>
    <row r="52" spans="1:6" ht="15" customHeight="1" x14ac:dyDescent="0.2">
      <c r="B52" s="97" t="s">
        <v>46</v>
      </c>
      <c r="C52" s="98">
        <v>3727</v>
      </c>
      <c r="D52" s="98">
        <v>4933</v>
      </c>
      <c r="E52" s="98">
        <v>1206</v>
      </c>
      <c r="F52" s="107">
        <v>0.32358465253555146</v>
      </c>
    </row>
    <row r="53" spans="1:6" ht="15" customHeight="1" x14ac:dyDescent="0.2">
      <c r="A53" s="11"/>
      <c r="B53" s="60" t="s">
        <v>63</v>
      </c>
      <c r="C53" s="59">
        <v>221</v>
      </c>
      <c r="D53" s="59">
        <v>357</v>
      </c>
      <c r="E53" s="67">
        <v>136</v>
      </c>
      <c r="F53" s="108">
        <v>0.61538461538461542</v>
      </c>
    </row>
    <row r="54" spans="1:6" ht="15" customHeight="1" x14ac:dyDescent="0.2">
      <c r="A54" s="11"/>
      <c r="B54" s="60" t="s">
        <v>47</v>
      </c>
      <c r="C54" s="59">
        <v>170</v>
      </c>
      <c r="D54" s="59">
        <v>214</v>
      </c>
      <c r="E54" s="67">
        <v>44</v>
      </c>
      <c r="F54" s="108">
        <v>0.25882352941176467</v>
      </c>
    </row>
    <row r="55" spans="1:6" ht="15" customHeight="1" x14ac:dyDescent="0.2">
      <c r="A55" s="11"/>
      <c r="B55" s="58" t="s">
        <v>49</v>
      </c>
      <c r="C55" s="59">
        <v>1731</v>
      </c>
      <c r="D55" s="59">
        <v>2538</v>
      </c>
      <c r="E55" s="67">
        <v>807</v>
      </c>
      <c r="F55" s="108">
        <v>0.46620450606585795</v>
      </c>
    </row>
    <row r="56" spans="1:6" x14ac:dyDescent="0.2">
      <c r="A56" s="11"/>
      <c r="B56" s="58" t="s">
        <v>50</v>
      </c>
      <c r="C56" s="59">
        <v>0</v>
      </c>
      <c r="D56" s="59">
        <v>0</v>
      </c>
      <c r="E56" s="67">
        <v>0</v>
      </c>
      <c r="F56" s="108"/>
    </row>
    <row r="57" spans="1:6" x14ac:dyDescent="0.2">
      <c r="A57" s="11"/>
      <c r="B57" s="58" t="s">
        <v>51</v>
      </c>
      <c r="C57" s="59">
        <v>3</v>
      </c>
      <c r="D57" s="59">
        <v>9</v>
      </c>
      <c r="E57" s="67">
        <v>6</v>
      </c>
      <c r="F57" s="108">
        <v>2</v>
      </c>
    </row>
    <row r="58" spans="1:6" x14ac:dyDescent="0.2">
      <c r="A58" s="11"/>
      <c r="B58" s="58" t="s">
        <v>251</v>
      </c>
      <c r="C58" s="59">
        <v>1</v>
      </c>
      <c r="D58" s="59">
        <v>1</v>
      </c>
      <c r="E58" s="67">
        <v>0</v>
      </c>
      <c r="F58" s="108">
        <v>0</v>
      </c>
    </row>
    <row r="59" spans="1:6" ht="12" customHeight="1" x14ac:dyDescent="0.2">
      <c r="A59" s="11"/>
      <c r="B59" s="58" t="s">
        <v>52</v>
      </c>
      <c r="C59" s="59">
        <v>495</v>
      </c>
      <c r="D59" s="59">
        <v>532</v>
      </c>
      <c r="E59" s="67">
        <v>37</v>
      </c>
      <c r="F59" s="108">
        <v>7.4747474747474785E-2</v>
      </c>
    </row>
    <row r="60" spans="1:6" ht="15" customHeight="1" x14ac:dyDescent="0.2">
      <c r="A60" s="11"/>
      <c r="B60" s="58" t="s">
        <v>48</v>
      </c>
      <c r="C60" s="59">
        <v>852</v>
      </c>
      <c r="D60" s="59">
        <v>1030</v>
      </c>
      <c r="E60" s="67">
        <v>178</v>
      </c>
      <c r="F60" s="108">
        <v>0.20892018779342725</v>
      </c>
    </row>
    <row r="61" spans="1:6" s="23" customFormat="1" ht="15" customHeight="1" x14ac:dyDescent="0.2">
      <c r="A61" s="11"/>
      <c r="B61" s="58" t="s">
        <v>53</v>
      </c>
      <c r="C61" s="59">
        <v>254</v>
      </c>
      <c r="D61" s="59">
        <v>252</v>
      </c>
      <c r="E61" s="67">
        <v>-2</v>
      </c>
      <c r="F61" s="108">
        <v>-7.8740157480314821E-3</v>
      </c>
    </row>
    <row r="62" spans="1:6" ht="15" customHeight="1" x14ac:dyDescent="0.2">
      <c r="B62" s="97" t="s">
        <v>54</v>
      </c>
      <c r="C62" s="98">
        <v>83862</v>
      </c>
      <c r="D62" s="98">
        <v>71690</v>
      </c>
      <c r="E62" s="98">
        <v>-12172</v>
      </c>
      <c r="F62" s="125">
        <v>-0.14514321146645681</v>
      </c>
    </row>
    <row r="63" spans="1:6" ht="15" customHeight="1" x14ac:dyDescent="0.2">
      <c r="B63" s="58" t="s">
        <v>57</v>
      </c>
      <c r="C63" s="59">
        <v>80639</v>
      </c>
      <c r="D63" s="59">
        <v>64349</v>
      </c>
      <c r="E63" s="67">
        <v>-16290</v>
      </c>
      <c r="F63" s="108">
        <v>-0.20201143367353269</v>
      </c>
    </row>
    <row r="64" spans="1:6" ht="15" customHeight="1" x14ac:dyDescent="0.2">
      <c r="B64" s="58" t="s">
        <v>56</v>
      </c>
      <c r="C64" s="59">
        <v>3109</v>
      </c>
      <c r="D64" s="59">
        <v>7217</v>
      </c>
      <c r="E64" s="67">
        <v>4108</v>
      </c>
      <c r="F64" s="108">
        <v>1.3213251849469283</v>
      </c>
    </row>
    <row r="65" spans="1:6" ht="15" customHeight="1" x14ac:dyDescent="0.2">
      <c r="B65" s="58" t="s">
        <v>55</v>
      </c>
      <c r="C65" s="59">
        <v>114</v>
      </c>
      <c r="D65" s="59">
        <v>124</v>
      </c>
      <c r="E65" s="67">
        <v>10</v>
      </c>
      <c r="F65" s="108">
        <v>8.7719298245614086E-2</v>
      </c>
    </row>
    <row r="66" spans="1:6" ht="15" customHeight="1" x14ac:dyDescent="0.2">
      <c r="B66" s="95" t="s">
        <v>58</v>
      </c>
      <c r="C66" s="100">
        <v>2154</v>
      </c>
      <c r="D66" s="100">
        <v>2799</v>
      </c>
      <c r="E66" s="100">
        <v>645</v>
      </c>
      <c r="F66" s="109">
        <v>0.29944289693593307</v>
      </c>
    </row>
    <row r="67" spans="1:6" x14ac:dyDescent="0.2">
      <c r="B67" s="97" t="s">
        <v>59</v>
      </c>
      <c r="C67" s="101">
        <v>39</v>
      </c>
      <c r="D67" s="101">
        <v>30</v>
      </c>
      <c r="E67" s="101">
        <v>-9</v>
      </c>
      <c r="F67" s="126">
        <v>-0.23076923076923073</v>
      </c>
    </row>
    <row r="68" spans="1:6" x14ac:dyDescent="0.2">
      <c r="A68" s="11"/>
      <c r="B68" s="62" t="s">
        <v>228</v>
      </c>
      <c r="C68" s="59">
        <v>0</v>
      </c>
      <c r="D68" s="59">
        <v>0</v>
      </c>
      <c r="E68" s="67">
        <v>0</v>
      </c>
      <c r="F68" s="108"/>
    </row>
    <row r="69" spans="1:6" ht="15" customHeight="1" x14ac:dyDescent="0.2">
      <c r="A69" s="11"/>
      <c r="B69" s="63" t="s">
        <v>60</v>
      </c>
      <c r="C69" s="59">
        <v>0</v>
      </c>
      <c r="D69" s="59">
        <v>3</v>
      </c>
      <c r="E69" s="67">
        <v>3</v>
      </c>
      <c r="F69" s="108"/>
    </row>
    <row r="70" spans="1:6" x14ac:dyDescent="0.2">
      <c r="A70" s="11"/>
      <c r="B70" s="63" t="s">
        <v>159</v>
      </c>
      <c r="C70" s="59">
        <v>0</v>
      </c>
      <c r="D70" s="59">
        <v>0</v>
      </c>
      <c r="E70" s="67">
        <v>0</v>
      </c>
      <c r="F70" s="108"/>
    </row>
    <row r="71" spans="1:6" x14ac:dyDescent="0.2">
      <c r="A71" s="11"/>
      <c r="B71" s="63" t="s">
        <v>61</v>
      </c>
      <c r="C71" s="59">
        <v>1</v>
      </c>
      <c r="D71" s="59">
        <v>1</v>
      </c>
      <c r="E71" s="67">
        <v>0</v>
      </c>
      <c r="F71" s="108">
        <v>0</v>
      </c>
    </row>
    <row r="72" spans="1:6" x14ac:dyDescent="0.2">
      <c r="A72" s="11"/>
      <c r="B72" s="63" t="s">
        <v>190</v>
      </c>
      <c r="C72" s="59">
        <v>0</v>
      </c>
      <c r="D72" s="59">
        <v>0</v>
      </c>
      <c r="E72" s="67">
        <v>0</v>
      </c>
      <c r="F72" s="108"/>
    </row>
    <row r="73" spans="1:6" ht="15" customHeight="1" x14ac:dyDescent="0.2">
      <c r="A73" s="11"/>
      <c r="B73" s="63" t="s">
        <v>77</v>
      </c>
      <c r="C73" s="59">
        <v>9</v>
      </c>
      <c r="D73" s="59">
        <v>3</v>
      </c>
      <c r="E73" s="67">
        <v>-6</v>
      </c>
      <c r="F73" s="108">
        <v>-0.66666666666666674</v>
      </c>
    </row>
    <row r="74" spans="1:6" ht="15" customHeight="1" x14ac:dyDescent="0.2">
      <c r="A74" s="11"/>
      <c r="B74" s="62" t="s">
        <v>78</v>
      </c>
      <c r="C74" s="59">
        <v>8</v>
      </c>
      <c r="D74" s="59">
        <v>9</v>
      </c>
      <c r="E74" s="67">
        <v>1</v>
      </c>
      <c r="F74" s="108">
        <v>0.125</v>
      </c>
    </row>
    <row r="75" spans="1:6" x14ac:dyDescent="0.2">
      <c r="A75" s="11"/>
      <c r="B75" s="63" t="s">
        <v>236</v>
      </c>
      <c r="C75" s="59">
        <v>0</v>
      </c>
      <c r="D75" s="59">
        <v>0</v>
      </c>
      <c r="E75" s="67">
        <v>0</v>
      </c>
      <c r="F75" s="108"/>
    </row>
    <row r="76" spans="1:6" ht="16.5" customHeight="1" x14ac:dyDescent="0.2">
      <c r="A76" s="11"/>
      <c r="B76" s="63" t="s">
        <v>86</v>
      </c>
      <c r="C76" s="59">
        <v>1</v>
      </c>
      <c r="D76" s="59">
        <v>0</v>
      </c>
      <c r="E76" s="67">
        <v>-1</v>
      </c>
      <c r="F76" s="108">
        <v>-1</v>
      </c>
    </row>
    <row r="77" spans="1:6" ht="15" customHeight="1" x14ac:dyDescent="0.2">
      <c r="A77" s="11"/>
      <c r="B77" s="63" t="s">
        <v>89</v>
      </c>
      <c r="C77" s="59">
        <v>6</v>
      </c>
      <c r="D77" s="59">
        <v>4</v>
      </c>
      <c r="E77" s="67">
        <v>-2</v>
      </c>
      <c r="F77" s="108">
        <v>-0.33333333333333337</v>
      </c>
    </row>
    <row r="78" spans="1:6" ht="14.25" customHeight="1" x14ac:dyDescent="0.2">
      <c r="A78" s="11"/>
      <c r="B78" s="63" t="s">
        <v>237</v>
      </c>
      <c r="C78" s="59">
        <v>0</v>
      </c>
      <c r="D78" s="59">
        <v>0</v>
      </c>
      <c r="E78" s="67">
        <v>0</v>
      </c>
      <c r="F78" s="108"/>
    </row>
    <row r="79" spans="1:6" x14ac:dyDescent="0.2">
      <c r="A79" s="11"/>
      <c r="B79" s="63" t="s">
        <v>106</v>
      </c>
      <c r="C79" s="59">
        <v>5</v>
      </c>
      <c r="D79" s="59">
        <v>4</v>
      </c>
      <c r="E79" s="67">
        <v>-1</v>
      </c>
      <c r="F79" s="108">
        <v>-0.19999999999999996</v>
      </c>
    </row>
    <row r="80" spans="1:6" s="23" customFormat="1" x14ac:dyDescent="0.2">
      <c r="A80" s="11"/>
      <c r="B80" s="63" t="s">
        <v>120</v>
      </c>
      <c r="C80" s="59">
        <v>0</v>
      </c>
      <c r="D80" s="59">
        <v>0</v>
      </c>
      <c r="E80" s="67">
        <v>0</v>
      </c>
      <c r="F80" s="108"/>
    </row>
    <row r="81" spans="1:6" x14ac:dyDescent="0.2">
      <c r="A81" s="11"/>
      <c r="B81" s="63" t="s">
        <v>234</v>
      </c>
      <c r="C81" s="59">
        <v>0</v>
      </c>
      <c r="D81" s="59">
        <v>0</v>
      </c>
      <c r="E81" s="67">
        <v>0</v>
      </c>
      <c r="F81" s="108"/>
    </row>
    <row r="82" spans="1:6" s="10" customFormat="1" x14ac:dyDescent="0.2">
      <c r="A82" s="11"/>
      <c r="B82" s="63" t="s">
        <v>135</v>
      </c>
      <c r="C82" s="59">
        <v>0</v>
      </c>
      <c r="D82" s="59">
        <v>0</v>
      </c>
      <c r="E82" s="67">
        <v>0</v>
      </c>
      <c r="F82" s="108"/>
    </row>
    <row r="83" spans="1:6" s="23" customFormat="1" x14ac:dyDescent="0.2">
      <c r="A83" s="11"/>
      <c r="B83" s="63" t="s">
        <v>136</v>
      </c>
      <c r="C83" s="59">
        <v>8</v>
      </c>
      <c r="D83" s="59">
        <v>2</v>
      </c>
      <c r="E83" s="67">
        <v>-6</v>
      </c>
      <c r="F83" s="108">
        <v>-0.75</v>
      </c>
    </row>
    <row r="84" spans="1:6" ht="15" customHeight="1" x14ac:dyDescent="0.2">
      <c r="A84" s="11"/>
      <c r="B84" s="63" t="s">
        <v>195</v>
      </c>
      <c r="C84" s="59">
        <v>0</v>
      </c>
      <c r="D84" s="59">
        <v>0</v>
      </c>
      <c r="E84" s="67">
        <v>0</v>
      </c>
      <c r="F84" s="108"/>
    </row>
    <row r="85" spans="1:6" ht="15" customHeight="1" x14ac:dyDescent="0.2">
      <c r="A85" s="11"/>
      <c r="B85" s="63" t="s">
        <v>145</v>
      </c>
      <c r="C85" s="59">
        <v>1</v>
      </c>
      <c r="D85" s="59">
        <v>1</v>
      </c>
      <c r="E85" s="67">
        <v>0</v>
      </c>
      <c r="F85" s="108">
        <v>0</v>
      </c>
    </row>
    <row r="86" spans="1:6" ht="15" customHeight="1" x14ac:dyDescent="0.2">
      <c r="A86" s="11"/>
      <c r="B86" s="63" t="s">
        <v>146</v>
      </c>
      <c r="C86" s="59">
        <v>0</v>
      </c>
      <c r="D86" s="59">
        <v>3</v>
      </c>
      <c r="E86" s="67">
        <v>3</v>
      </c>
      <c r="F86" s="108"/>
    </row>
    <row r="87" spans="1:6" ht="15" customHeight="1" x14ac:dyDescent="0.2">
      <c r="A87" s="11"/>
      <c r="B87" s="63" t="s">
        <v>156</v>
      </c>
      <c r="C87" s="59">
        <v>0</v>
      </c>
      <c r="D87" s="59">
        <v>0</v>
      </c>
      <c r="E87" s="67">
        <v>0</v>
      </c>
      <c r="F87" s="108"/>
    </row>
    <row r="88" spans="1:6" ht="15" customHeight="1" x14ac:dyDescent="0.2">
      <c r="B88" s="97" t="s">
        <v>200</v>
      </c>
      <c r="C88" s="98">
        <v>11</v>
      </c>
      <c r="D88" s="98">
        <v>30</v>
      </c>
      <c r="E88" s="98">
        <v>19</v>
      </c>
      <c r="F88" s="125">
        <v>1.7272727272727271</v>
      </c>
    </row>
    <row r="89" spans="1:6" ht="15" customHeight="1" x14ac:dyDescent="0.2">
      <c r="B89" s="63" t="s">
        <v>191</v>
      </c>
      <c r="C89" s="59">
        <v>0</v>
      </c>
      <c r="D89" s="59">
        <v>2</v>
      </c>
      <c r="E89" s="67">
        <v>2</v>
      </c>
      <c r="F89" s="108"/>
    </row>
    <row r="90" spans="1:6" ht="15" customHeight="1" x14ac:dyDescent="0.2">
      <c r="B90" s="63" t="s">
        <v>160</v>
      </c>
      <c r="C90" s="59">
        <v>3</v>
      </c>
      <c r="D90" s="59">
        <v>6</v>
      </c>
      <c r="E90" s="67">
        <v>3</v>
      </c>
      <c r="F90" s="108">
        <v>1</v>
      </c>
    </row>
    <row r="91" spans="1:6" x14ac:dyDescent="0.2">
      <c r="B91" s="63" t="s">
        <v>104</v>
      </c>
      <c r="C91" s="59">
        <v>5</v>
      </c>
      <c r="D91" s="59">
        <v>9</v>
      </c>
      <c r="E91" s="67">
        <v>4</v>
      </c>
      <c r="F91" s="108">
        <v>0.8</v>
      </c>
    </row>
    <row r="92" spans="1:6" ht="15" customHeight="1" x14ac:dyDescent="0.2">
      <c r="B92" s="63" t="s">
        <v>169</v>
      </c>
      <c r="C92" s="59">
        <v>0</v>
      </c>
      <c r="D92" s="59">
        <v>0</v>
      </c>
      <c r="E92" s="67">
        <v>0</v>
      </c>
      <c r="F92" s="108"/>
    </row>
    <row r="93" spans="1:6" x14ac:dyDescent="0.2">
      <c r="B93" s="63" t="s">
        <v>124</v>
      </c>
      <c r="C93" s="59">
        <v>1</v>
      </c>
      <c r="D93" s="59">
        <v>8</v>
      </c>
      <c r="E93" s="67">
        <v>7</v>
      </c>
      <c r="F93" s="108">
        <v>7</v>
      </c>
    </row>
    <row r="94" spans="1:6" ht="15" customHeight="1" x14ac:dyDescent="0.2">
      <c r="B94" s="63" t="s">
        <v>129</v>
      </c>
      <c r="C94" s="59">
        <v>1</v>
      </c>
      <c r="D94" s="59">
        <v>2</v>
      </c>
      <c r="E94" s="67">
        <v>1</v>
      </c>
      <c r="F94" s="108">
        <v>1</v>
      </c>
    </row>
    <row r="95" spans="1:6" ht="15" customHeight="1" x14ac:dyDescent="0.2">
      <c r="B95" s="63" t="s">
        <v>157</v>
      </c>
      <c r="C95" s="59">
        <v>1</v>
      </c>
      <c r="D95" s="59">
        <v>3</v>
      </c>
      <c r="E95" s="67">
        <v>2</v>
      </c>
      <c r="F95" s="108">
        <v>2</v>
      </c>
    </row>
    <row r="96" spans="1:6" ht="15" customHeight="1" x14ac:dyDescent="0.2">
      <c r="A96" s="12"/>
      <c r="B96" s="97" t="s">
        <v>201</v>
      </c>
      <c r="C96" s="98">
        <v>1910</v>
      </c>
      <c r="D96" s="98">
        <v>2501</v>
      </c>
      <c r="E96" s="98">
        <v>591</v>
      </c>
      <c r="F96" s="125">
        <v>0.3094240837696336</v>
      </c>
    </row>
    <row r="97" spans="2:6" ht="15" customHeight="1" x14ac:dyDescent="0.2">
      <c r="B97" s="58" t="s">
        <v>67</v>
      </c>
      <c r="C97" s="59">
        <v>1620</v>
      </c>
      <c r="D97" s="59">
        <v>2130</v>
      </c>
      <c r="E97" s="67">
        <v>510</v>
      </c>
      <c r="F97" s="108">
        <v>0.31481481481481488</v>
      </c>
    </row>
    <row r="98" spans="2:6" ht="15" customHeight="1" x14ac:dyDescent="0.2">
      <c r="B98" s="58" t="s">
        <v>98</v>
      </c>
      <c r="C98" s="59">
        <v>258</v>
      </c>
      <c r="D98" s="59">
        <v>330</v>
      </c>
      <c r="E98" s="67">
        <v>72</v>
      </c>
      <c r="F98" s="108">
        <v>0.27906976744186052</v>
      </c>
    </row>
    <row r="99" spans="2:6" ht="15" customHeight="1" x14ac:dyDescent="0.2">
      <c r="B99" s="58" t="s">
        <v>114</v>
      </c>
      <c r="C99" s="59">
        <v>32</v>
      </c>
      <c r="D99" s="59">
        <v>41</v>
      </c>
      <c r="E99" s="67">
        <v>9</v>
      </c>
      <c r="F99" s="108">
        <v>0.28125</v>
      </c>
    </row>
    <row r="100" spans="2:6" ht="15" customHeight="1" x14ac:dyDescent="0.2">
      <c r="B100" s="97" t="s">
        <v>202</v>
      </c>
      <c r="C100" s="98">
        <v>194</v>
      </c>
      <c r="D100" s="98">
        <v>238</v>
      </c>
      <c r="E100" s="98">
        <v>44</v>
      </c>
      <c r="F100" s="125">
        <v>0.22680412371134029</v>
      </c>
    </row>
    <row r="101" spans="2:6" ht="15" customHeight="1" x14ac:dyDescent="0.2">
      <c r="B101" s="60" t="s">
        <v>69</v>
      </c>
      <c r="C101" s="59">
        <v>38</v>
      </c>
      <c r="D101" s="59">
        <v>44</v>
      </c>
      <c r="E101" s="67">
        <v>6</v>
      </c>
      <c r="F101" s="108">
        <v>0.15789473684210531</v>
      </c>
    </row>
    <row r="102" spans="2:6" s="23" customFormat="1" ht="15" customHeight="1" x14ac:dyDescent="0.2">
      <c r="B102" s="60" t="s">
        <v>73</v>
      </c>
      <c r="C102" s="59">
        <v>4</v>
      </c>
      <c r="D102" s="59">
        <v>3</v>
      </c>
      <c r="E102" s="67">
        <v>-1</v>
      </c>
      <c r="F102" s="108">
        <v>-0.25</v>
      </c>
    </row>
    <row r="103" spans="2:6" ht="15" customHeight="1" x14ac:dyDescent="0.2">
      <c r="B103" s="60" t="s">
        <v>74</v>
      </c>
      <c r="C103" s="59">
        <v>92</v>
      </c>
      <c r="D103" s="59">
        <v>101</v>
      </c>
      <c r="E103" s="67">
        <v>9</v>
      </c>
      <c r="F103" s="108">
        <v>9.7826086956521729E-2</v>
      </c>
    </row>
    <row r="104" spans="2:6" ht="15" customHeight="1" x14ac:dyDescent="0.2">
      <c r="B104" s="60" t="s">
        <v>235</v>
      </c>
      <c r="C104" s="59">
        <v>0</v>
      </c>
      <c r="D104" s="59">
        <v>0</v>
      </c>
      <c r="E104" s="67">
        <v>0</v>
      </c>
      <c r="F104" s="108"/>
    </row>
    <row r="105" spans="2:6" ht="15" customHeight="1" x14ac:dyDescent="0.2">
      <c r="B105" s="60" t="s">
        <v>81</v>
      </c>
      <c r="C105" s="59">
        <v>5</v>
      </c>
      <c r="D105" s="59">
        <v>11</v>
      </c>
      <c r="E105" s="67">
        <v>6</v>
      </c>
      <c r="F105" s="108">
        <v>1.2000000000000002</v>
      </c>
    </row>
    <row r="106" spans="2:6" x14ac:dyDescent="0.2">
      <c r="B106" s="60" t="s">
        <v>84</v>
      </c>
      <c r="C106" s="59">
        <v>2</v>
      </c>
      <c r="D106" s="59">
        <v>2</v>
      </c>
      <c r="E106" s="67">
        <v>0</v>
      </c>
      <c r="F106" s="108">
        <v>0</v>
      </c>
    </row>
    <row r="107" spans="2:6" ht="15" customHeight="1" x14ac:dyDescent="0.2">
      <c r="B107" s="60" t="s">
        <v>101</v>
      </c>
      <c r="C107" s="59">
        <v>34</v>
      </c>
      <c r="D107" s="59">
        <v>57</v>
      </c>
      <c r="E107" s="67">
        <v>23</v>
      </c>
      <c r="F107" s="108">
        <v>0.67647058823529416</v>
      </c>
    </row>
    <row r="108" spans="2:6" ht="15" customHeight="1" x14ac:dyDescent="0.2">
      <c r="B108" s="63" t="s">
        <v>126</v>
      </c>
      <c r="C108" s="59">
        <v>0</v>
      </c>
      <c r="D108" s="59">
        <v>1</v>
      </c>
      <c r="E108" s="67">
        <v>1</v>
      </c>
      <c r="F108" s="108"/>
    </row>
    <row r="109" spans="2:6" ht="15" customHeight="1" x14ac:dyDescent="0.2">
      <c r="B109" s="60" t="s">
        <v>127</v>
      </c>
      <c r="C109" s="59">
        <v>3</v>
      </c>
      <c r="D109" s="59">
        <v>6</v>
      </c>
      <c r="E109" s="67">
        <v>3</v>
      </c>
      <c r="F109" s="108">
        <v>1</v>
      </c>
    </row>
    <row r="110" spans="2:6" ht="15" customHeight="1" x14ac:dyDescent="0.2">
      <c r="B110" s="60" t="s">
        <v>254</v>
      </c>
      <c r="C110" s="59">
        <v>0</v>
      </c>
      <c r="D110" s="59">
        <v>0</v>
      </c>
      <c r="E110" s="67">
        <v>0</v>
      </c>
      <c r="F110" s="108"/>
    </row>
    <row r="111" spans="2:6" s="23" customFormat="1" ht="15" customHeight="1" x14ac:dyDescent="0.2">
      <c r="B111" s="60" t="s">
        <v>255</v>
      </c>
      <c r="C111" s="59">
        <v>0</v>
      </c>
      <c r="D111" s="59">
        <v>1</v>
      </c>
      <c r="E111" s="67">
        <v>1</v>
      </c>
      <c r="F111" s="108"/>
    </row>
    <row r="112" spans="2:6" ht="15" customHeight="1" x14ac:dyDescent="0.2">
      <c r="B112" s="60" t="s">
        <v>150</v>
      </c>
      <c r="C112" s="59">
        <v>5</v>
      </c>
      <c r="D112" s="59">
        <v>4</v>
      </c>
      <c r="E112" s="67">
        <v>-1</v>
      </c>
      <c r="F112" s="108">
        <v>-0.19999999999999996</v>
      </c>
    </row>
    <row r="113" spans="2:6" ht="16.5" customHeight="1" x14ac:dyDescent="0.2">
      <c r="B113" s="62" t="s">
        <v>154</v>
      </c>
      <c r="C113" s="59">
        <v>11</v>
      </c>
      <c r="D113" s="59">
        <v>8</v>
      </c>
      <c r="E113" s="67">
        <v>-3</v>
      </c>
      <c r="F113" s="108">
        <v>-0.27272727272727271</v>
      </c>
    </row>
    <row r="114" spans="2:6" ht="33.75" customHeight="1" x14ac:dyDescent="0.2">
      <c r="B114" s="102" t="s">
        <v>203</v>
      </c>
      <c r="C114" s="100">
        <v>22845</v>
      </c>
      <c r="D114" s="100">
        <v>18420</v>
      </c>
      <c r="E114" s="100">
        <v>-4425</v>
      </c>
      <c r="F114" s="109">
        <v>-0.19369665134602754</v>
      </c>
    </row>
    <row r="115" spans="2:6" ht="21.75" customHeight="1" x14ac:dyDescent="0.2">
      <c r="B115" s="97" t="s">
        <v>204</v>
      </c>
      <c r="C115" s="98">
        <v>1521</v>
      </c>
      <c r="D115" s="98">
        <v>2408</v>
      </c>
      <c r="E115" s="98">
        <v>887</v>
      </c>
      <c r="F115" s="125">
        <v>0.58316896778435234</v>
      </c>
    </row>
    <row r="116" spans="2:6" x14ac:dyDescent="0.2">
      <c r="B116" s="64" t="s">
        <v>90</v>
      </c>
      <c r="C116" s="59">
        <v>205</v>
      </c>
      <c r="D116" s="59">
        <v>260</v>
      </c>
      <c r="E116" s="67">
        <v>55</v>
      </c>
      <c r="F116" s="108">
        <v>0.26829268292682928</v>
      </c>
    </row>
    <row r="117" spans="2:6" ht="15" customHeight="1" x14ac:dyDescent="0.2">
      <c r="B117" s="64" t="s">
        <v>103</v>
      </c>
      <c r="C117" s="59">
        <v>303</v>
      </c>
      <c r="D117" s="59">
        <v>386</v>
      </c>
      <c r="E117" s="67">
        <v>83</v>
      </c>
      <c r="F117" s="108">
        <v>0.27392739273927402</v>
      </c>
    </row>
    <row r="118" spans="2:6" x14ac:dyDescent="0.2">
      <c r="B118" s="64" t="s">
        <v>117</v>
      </c>
      <c r="C118" s="59">
        <v>5</v>
      </c>
      <c r="D118" s="59">
        <v>14</v>
      </c>
      <c r="E118" s="67">
        <v>9</v>
      </c>
      <c r="F118" s="108">
        <v>1.7999999999999998</v>
      </c>
    </row>
    <row r="119" spans="2:6" ht="15" customHeight="1" x14ac:dyDescent="0.2">
      <c r="B119" s="61" t="s">
        <v>143</v>
      </c>
      <c r="C119" s="59">
        <v>1</v>
      </c>
      <c r="D119" s="59">
        <v>1</v>
      </c>
      <c r="E119" s="67">
        <v>0</v>
      </c>
      <c r="F119" s="108">
        <v>0</v>
      </c>
    </row>
    <row r="120" spans="2:6" x14ac:dyDescent="0.2">
      <c r="B120" s="61" t="s">
        <v>155</v>
      </c>
      <c r="C120" s="59">
        <v>1007</v>
      </c>
      <c r="D120" s="59">
        <v>1740</v>
      </c>
      <c r="E120" s="67">
        <v>733</v>
      </c>
      <c r="F120" s="108">
        <v>0.72790466732869907</v>
      </c>
    </row>
    <row r="121" spans="2:6" ht="15" customHeight="1" x14ac:dyDescent="0.2">
      <c r="B121" s="61" t="s">
        <v>170</v>
      </c>
      <c r="C121" s="59">
        <v>0</v>
      </c>
      <c r="D121" s="59">
        <v>3</v>
      </c>
      <c r="E121" s="67">
        <v>3</v>
      </c>
      <c r="F121" s="108"/>
    </row>
    <row r="122" spans="2:6" ht="15" customHeight="1" x14ac:dyDescent="0.2">
      <c r="B122" s="61" t="s">
        <v>165</v>
      </c>
      <c r="C122" s="59">
        <v>0</v>
      </c>
      <c r="D122" s="59">
        <v>4</v>
      </c>
      <c r="E122" s="67">
        <v>4</v>
      </c>
      <c r="F122" s="108"/>
    </row>
    <row r="123" spans="2:6" ht="15" customHeight="1" x14ac:dyDescent="0.2">
      <c r="B123" s="97" t="s">
        <v>205</v>
      </c>
      <c r="C123" s="98">
        <v>346</v>
      </c>
      <c r="D123" s="98">
        <v>327</v>
      </c>
      <c r="E123" s="98">
        <v>-19</v>
      </c>
      <c r="F123" s="125">
        <v>-5.4913294797687806E-2</v>
      </c>
    </row>
    <row r="124" spans="2:6" ht="17.25" customHeight="1" x14ac:dyDescent="0.2">
      <c r="B124" s="61" t="s">
        <v>62</v>
      </c>
      <c r="C124" s="59">
        <v>268</v>
      </c>
      <c r="D124" s="59">
        <v>271</v>
      </c>
      <c r="E124" s="67">
        <v>3</v>
      </c>
      <c r="F124" s="108">
        <v>1.1194029850746245E-2</v>
      </c>
    </row>
    <row r="125" spans="2:6" ht="15" customHeight="1" x14ac:dyDescent="0.2">
      <c r="B125" s="61" t="s">
        <v>66</v>
      </c>
      <c r="C125" s="59">
        <v>0</v>
      </c>
      <c r="D125" s="59">
        <v>0</v>
      </c>
      <c r="E125" s="67">
        <v>0</v>
      </c>
      <c r="F125" s="108"/>
    </row>
    <row r="126" spans="2:6" ht="15" customHeight="1" x14ac:dyDescent="0.2">
      <c r="B126" s="61" t="s">
        <v>70</v>
      </c>
      <c r="C126" s="59">
        <v>71</v>
      </c>
      <c r="D126" s="59">
        <v>55</v>
      </c>
      <c r="E126" s="67">
        <v>-16</v>
      </c>
      <c r="F126" s="108">
        <v>-0.22535211267605637</v>
      </c>
    </row>
    <row r="127" spans="2:6" ht="15" customHeight="1" x14ac:dyDescent="0.2">
      <c r="B127" s="61" t="s">
        <v>167</v>
      </c>
      <c r="C127" s="59">
        <v>0</v>
      </c>
      <c r="D127" s="59">
        <v>0</v>
      </c>
      <c r="E127" s="67">
        <v>0</v>
      </c>
      <c r="F127" s="108"/>
    </row>
    <row r="128" spans="2:6" ht="15" customHeight="1" x14ac:dyDescent="0.2">
      <c r="B128" s="61" t="s">
        <v>83</v>
      </c>
      <c r="C128" s="59">
        <v>0</v>
      </c>
      <c r="D128" s="59">
        <v>0</v>
      </c>
      <c r="E128" s="67">
        <v>0</v>
      </c>
      <c r="F128" s="108"/>
    </row>
    <row r="129" spans="1:6" ht="15" customHeight="1" x14ac:dyDescent="0.2">
      <c r="B129" s="61" t="s">
        <v>113</v>
      </c>
      <c r="C129" s="59">
        <v>0</v>
      </c>
      <c r="D129" s="59">
        <v>0</v>
      </c>
      <c r="E129" s="67">
        <v>0</v>
      </c>
      <c r="F129" s="108"/>
    </row>
    <row r="130" spans="1:6" ht="15" customHeight="1" x14ac:dyDescent="0.2">
      <c r="B130" s="61" t="s">
        <v>186</v>
      </c>
      <c r="C130" s="59">
        <v>0</v>
      </c>
      <c r="D130" s="59">
        <v>0</v>
      </c>
      <c r="E130" s="67">
        <v>0</v>
      </c>
      <c r="F130" s="108"/>
    </row>
    <row r="131" spans="1:6" ht="15" customHeight="1" x14ac:dyDescent="0.2">
      <c r="B131" s="61" t="s">
        <v>194</v>
      </c>
      <c r="C131" s="59">
        <v>0</v>
      </c>
      <c r="D131" s="59">
        <v>0</v>
      </c>
      <c r="E131" s="67">
        <v>0</v>
      </c>
      <c r="F131" s="108"/>
    </row>
    <row r="132" spans="1:6" ht="15" customHeight="1" x14ac:dyDescent="0.2">
      <c r="B132" s="61" t="s">
        <v>125</v>
      </c>
      <c r="C132" s="59">
        <v>0</v>
      </c>
      <c r="D132" s="59">
        <v>0</v>
      </c>
      <c r="E132" s="67">
        <v>0</v>
      </c>
      <c r="F132" s="108"/>
    </row>
    <row r="133" spans="1:6" s="10" customFormat="1" ht="15" customHeight="1" x14ac:dyDescent="0.2">
      <c r="B133" s="61" t="s">
        <v>180</v>
      </c>
      <c r="C133" s="59">
        <v>1</v>
      </c>
      <c r="D133" s="59">
        <v>0</v>
      </c>
      <c r="E133" s="67">
        <v>-1</v>
      </c>
      <c r="F133" s="108">
        <v>-1</v>
      </c>
    </row>
    <row r="134" spans="1:6" s="10" customFormat="1" ht="15" customHeight="1" x14ac:dyDescent="0.2">
      <c r="B134" s="61" t="s">
        <v>132</v>
      </c>
      <c r="C134" s="59">
        <v>0</v>
      </c>
      <c r="D134" s="59">
        <v>0</v>
      </c>
      <c r="E134" s="67">
        <v>0</v>
      </c>
      <c r="F134" s="108"/>
    </row>
    <row r="135" spans="1:6" s="10" customFormat="1" ht="15" customHeight="1" x14ac:dyDescent="0.2">
      <c r="B135" s="61" t="s">
        <v>181</v>
      </c>
      <c r="C135" s="59">
        <v>0</v>
      </c>
      <c r="D135" s="59">
        <v>0</v>
      </c>
      <c r="E135" s="67">
        <v>0</v>
      </c>
      <c r="F135" s="108"/>
    </row>
    <row r="136" spans="1:6" s="10" customFormat="1" ht="15" customHeight="1" x14ac:dyDescent="0.2">
      <c r="B136" s="61" t="s">
        <v>183</v>
      </c>
      <c r="C136" s="59">
        <v>4</v>
      </c>
      <c r="D136" s="59">
        <v>0</v>
      </c>
      <c r="E136" s="67">
        <v>-4</v>
      </c>
      <c r="F136" s="108">
        <v>-1</v>
      </c>
    </row>
    <row r="137" spans="1:6" s="10" customFormat="1" ht="15" customHeight="1" x14ac:dyDescent="0.2">
      <c r="B137" s="61" t="s">
        <v>147</v>
      </c>
      <c r="C137" s="59">
        <v>0</v>
      </c>
      <c r="D137" s="59">
        <v>1</v>
      </c>
      <c r="E137" s="67">
        <v>1</v>
      </c>
      <c r="F137" s="108"/>
    </row>
    <row r="138" spans="1:6" s="10" customFormat="1" ht="15" customHeight="1" x14ac:dyDescent="0.2">
      <c r="B138" s="61" t="s">
        <v>184</v>
      </c>
      <c r="C138" s="59">
        <v>2</v>
      </c>
      <c r="D138" s="59">
        <v>0</v>
      </c>
      <c r="E138" s="67">
        <v>-2</v>
      </c>
      <c r="F138" s="108">
        <v>-1</v>
      </c>
    </row>
    <row r="139" spans="1:6" ht="15" customHeight="1" x14ac:dyDescent="0.2">
      <c r="B139" s="97" t="s">
        <v>206</v>
      </c>
      <c r="C139" s="98">
        <v>18216</v>
      </c>
      <c r="D139" s="98">
        <v>12181</v>
      </c>
      <c r="E139" s="98">
        <v>-6035</v>
      </c>
      <c r="F139" s="125">
        <v>-0.33130215195432589</v>
      </c>
    </row>
    <row r="140" spans="1:6" ht="15" customHeight="1" x14ac:dyDescent="0.2">
      <c r="A140" s="11"/>
      <c r="B140" s="60" t="s">
        <v>64</v>
      </c>
      <c r="C140" s="59">
        <v>35</v>
      </c>
      <c r="D140" s="59">
        <v>21</v>
      </c>
      <c r="E140" s="67">
        <v>-14</v>
      </c>
      <c r="F140" s="108">
        <v>-0.4</v>
      </c>
    </row>
    <row r="141" spans="1:6" ht="15" customHeight="1" x14ac:dyDescent="0.2">
      <c r="A141" s="11"/>
      <c r="B141" s="60" t="s">
        <v>71</v>
      </c>
      <c r="C141" s="59">
        <v>59</v>
      </c>
      <c r="D141" s="59">
        <v>51</v>
      </c>
      <c r="E141" s="67">
        <v>-8</v>
      </c>
      <c r="F141" s="108">
        <v>-0.13559322033898302</v>
      </c>
    </row>
    <row r="142" spans="1:6" s="10" customFormat="1" ht="15" customHeight="1" x14ac:dyDescent="0.2">
      <c r="A142" s="11"/>
      <c r="B142" s="60" t="s">
        <v>192</v>
      </c>
      <c r="C142" s="59">
        <v>1</v>
      </c>
      <c r="D142" s="59">
        <v>2</v>
      </c>
      <c r="E142" s="67">
        <v>1</v>
      </c>
      <c r="F142" s="108">
        <v>1</v>
      </c>
    </row>
    <row r="143" spans="1:6" ht="15" customHeight="1" x14ac:dyDescent="0.2">
      <c r="A143" s="11"/>
      <c r="B143" s="60" t="s">
        <v>92</v>
      </c>
      <c r="C143" s="59">
        <v>3006</v>
      </c>
      <c r="D143" s="59">
        <v>2830</v>
      </c>
      <c r="E143" s="67">
        <v>-176</v>
      </c>
      <c r="F143" s="108">
        <v>-5.8549567531603453E-2</v>
      </c>
    </row>
    <row r="144" spans="1:6" x14ac:dyDescent="0.2">
      <c r="A144" s="11"/>
      <c r="B144" s="60" t="s">
        <v>95</v>
      </c>
      <c r="C144" s="59">
        <v>14322</v>
      </c>
      <c r="D144" s="59">
        <v>8424</v>
      </c>
      <c r="E144" s="67">
        <v>-5898</v>
      </c>
      <c r="F144" s="108">
        <v>-0.41181399245915373</v>
      </c>
    </row>
    <row r="145" spans="1:6" x14ac:dyDescent="0.2">
      <c r="A145" s="11"/>
      <c r="B145" s="63" t="s">
        <v>178</v>
      </c>
      <c r="C145" s="59">
        <v>1</v>
      </c>
      <c r="D145" s="59">
        <v>12</v>
      </c>
      <c r="E145" s="67">
        <v>11</v>
      </c>
      <c r="F145" s="108">
        <v>11</v>
      </c>
    </row>
    <row r="146" spans="1:6" ht="15" customHeight="1" x14ac:dyDescent="0.2">
      <c r="A146" s="11"/>
      <c r="B146" s="60" t="s">
        <v>118</v>
      </c>
      <c r="C146" s="59">
        <v>56</v>
      </c>
      <c r="D146" s="59">
        <v>49</v>
      </c>
      <c r="E146" s="67">
        <v>-7</v>
      </c>
      <c r="F146" s="108">
        <v>-0.125</v>
      </c>
    </row>
    <row r="147" spans="1:6" ht="15" customHeight="1" x14ac:dyDescent="0.2">
      <c r="A147" s="11"/>
      <c r="B147" s="60" t="s">
        <v>122</v>
      </c>
      <c r="C147" s="59">
        <v>619</v>
      </c>
      <c r="D147" s="59">
        <v>636</v>
      </c>
      <c r="E147" s="67">
        <v>17</v>
      </c>
      <c r="F147" s="108">
        <v>2.7463651050080751E-2</v>
      </c>
    </row>
    <row r="148" spans="1:6" ht="15" customHeight="1" x14ac:dyDescent="0.2">
      <c r="A148" s="11"/>
      <c r="B148" s="60" t="s">
        <v>153</v>
      </c>
      <c r="C148" s="59">
        <v>117</v>
      </c>
      <c r="D148" s="59">
        <v>156</v>
      </c>
      <c r="E148" s="67">
        <v>39</v>
      </c>
      <c r="F148" s="108">
        <v>0.33333333333333326</v>
      </c>
    </row>
    <row r="149" spans="1:6" ht="15" customHeight="1" x14ac:dyDescent="0.2">
      <c r="A149" s="11"/>
      <c r="B149" s="97" t="s">
        <v>207</v>
      </c>
      <c r="C149" s="98">
        <v>2762</v>
      </c>
      <c r="D149" s="98">
        <v>3504</v>
      </c>
      <c r="E149" s="98">
        <v>742</v>
      </c>
      <c r="F149" s="125">
        <v>0.26864590876176675</v>
      </c>
    </row>
    <row r="150" spans="1:6" ht="15" customHeight="1" x14ac:dyDescent="0.2">
      <c r="B150" s="60" t="s">
        <v>229</v>
      </c>
      <c r="C150" s="59">
        <v>0</v>
      </c>
      <c r="D150" s="59">
        <v>1</v>
      </c>
      <c r="E150" s="67">
        <v>1</v>
      </c>
      <c r="F150" s="108"/>
    </row>
    <row r="151" spans="1:6" x14ac:dyDescent="0.2">
      <c r="B151" s="63" t="s">
        <v>85</v>
      </c>
      <c r="C151" s="59">
        <v>29</v>
      </c>
      <c r="D151" s="59">
        <v>31</v>
      </c>
      <c r="E151" s="67">
        <v>2</v>
      </c>
      <c r="F151" s="108">
        <v>6.8965517241379226E-2</v>
      </c>
    </row>
    <row r="152" spans="1:6" ht="15" customHeight="1" x14ac:dyDescent="0.2">
      <c r="B152" s="63" t="s">
        <v>93</v>
      </c>
      <c r="C152" s="59">
        <v>133</v>
      </c>
      <c r="D152" s="59">
        <v>64</v>
      </c>
      <c r="E152" s="67">
        <v>-69</v>
      </c>
      <c r="F152" s="108">
        <v>-0.51879699248120303</v>
      </c>
    </row>
    <row r="153" spans="1:6" x14ac:dyDescent="0.2">
      <c r="B153" s="63" t="s">
        <v>176</v>
      </c>
      <c r="C153" s="59">
        <v>1</v>
      </c>
      <c r="D153" s="59">
        <v>2</v>
      </c>
      <c r="E153" s="67">
        <v>1</v>
      </c>
      <c r="F153" s="108">
        <v>1</v>
      </c>
    </row>
    <row r="154" spans="1:6" x14ac:dyDescent="0.2">
      <c r="B154" s="63" t="s">
        <v>238</v>
      </c>
      <c r="C154" s="59">
        <v>1</v>
      </c>
      <c r="D154" s="59">
        <v>0</v>
      </c>
      <c r="E154" s="67">
        <v>-1</v>
      </c>
      <c r="F154" s="108">
        <v>-1</v>
      </c>
    </row>
    <row r="155" spans="1:6" ht="15" customHeight="1" x14ac:dyDescent="0.2">
      <c r="B155" s="63" t="s">
        <v>111</v>
      </c>
      <c r="C155" s="59">
        <v>56</v>
      </c>
      <c r="D155" s="59">
        <v>110</v>
      </c>
      <c r="E155" s="67">
        <v>54</v>
      </c>
      <c r="F155" s="108">
        <v>0.96428571428571419</v>
      </c>
    </row>
    <row r="156" spans="1:6" ht="15" customHeight="1" x14ac:dyDescent="0.2">
      <c r="B156" s="63" t="s">
        <v>115</v>
      </c>
      <c r="C156" s="59">
        <v>10</v>
      </c>
      <c r="D156" s="59">
        <v>8</v>
      </c>
      <c r="E156" s="67">
        <v>-2</v>
      </c>
      <c r="F156" s="108">
        <v>-0.19999999999999996</v>
      </c>
    </row>
    <row r="157" spans="1:6" ht="15" customHeight="1" x14ac:dyDescent="0.2">
      <c r="B157" s="63" t="s">
        <v>138</v>
      </c>
      <c r="C157" s="59">
        <v>27</v>
      </c>
      <c r="D157" s="59">
        <v>34</v>
      </c>
      <c r="E157" s="67">
        <v>7</v>
      </c>
      <c r="F157" s="108">
        <v>0.2592592592592593</v>
      </c>
    </row>
    <row r="158" spans="1:6" s="23" customFormat="1" ht="15" customHeight="1" x14ac:dyDescent="0.2">
      <c r="B158" s="63" t="s">
        <v>144</v>
      </c>
      <c r="C158" s="59">
        <v>133</v>
      </c>
      <c r="D158" s="59">
        <v>174</v>
      </c>
      <c r="E158" s="67">
        <v>41</v>
      </c>
      <c r="F158" s="108">
        <v>0.30827067669172936</v>
      </c>
    </row>
    <row r="159" spans="1:6" ht="15" customHeight="1" x14ac:dyDescent="0.2">
      <c r="B159" s="63" t="s">
        <v>151</v>
      </c>
      <c r="C159" s="59">
        <v>2372</v>
      </c>
      <c r="D159" s="59">
        <v>3080</v>
      </c>
      <c r="E159" s="67">
        <v>708</v>
      </c>
      <c r="F159" s="108">
        <v>0.29848229342327159</v>
      </c>
    </row>
    <row r="160" spans="1:6" ht="15" customHeight="1" x14ac:dyDescent="0.2">
      <c r="B160" s="102" t="s">
        <v>220</v>
      </c>
      <c r="C160" s="103">
        <v>6455</v>
      </c>
      <c r="D160" s="103">
        <v>7297</v>
      </c>
      <c r="E160" s="103">
        <v>842</v>
      </c>
      <c r="F160" s="127">
        <v>0.13044151820294347</v>
      </c>
    </row>
    <row r="161" spans="2:6" ht="15" customHeight="1" x14ac:dyDescent="0.2">
      <c r="B161" s="60" t="s">
        <v>68</v>
      </c>
      <c r="C161" s="59">
        <v>1131</v>
      </c>
      <c r="D161" s="59">
        <v>1230</v>
      </c>
      <c r="E161" s="67">
        <v>99</v>
      </c>
      <c r="F161" s="108">
        <v>8.7533156498673659E-2</v>
      </c>
    </row>
    <row r="162" spans="2:6" ht="15" customHeight="1" x14ac:dyDescent="0.2">
      <c r="B162" s="60" t="s">
        <v>72</v>
      </c>
      <c r="C162" s="59">
        <v>224</v>
      </c>
      <c r="D162" s="59">
        <v>435</v>
      </c>
      <c r="E162" s="67">
        <v>211</v>
      </c>
      <c r="F162" s="108">
        <v>0.94196428571428581</v>
      </c>
    </row>
    <row r="163" spans="2:6" ht="15" customHeight="1" x14ac:dyDescent="0.2">
      <c r="B163" s="65" t="s">
        <v>79</v>
      </c>
      <c r="C163" s="59">
        <v>647</v>
      </c>
      <c r="D163" s="59">
        <v>576</v>
      </c>
      <c r="E163" s="67">
        <v>-71</v>
      </c>
      <c r="F163" s="108">
        <v>-0.10973724884080371</v>
      </c>
    </row>
    <row r="164" spans="2:6" ht="15" customHeight="1" x14ac:dyDescent="0.2">
      <c r="B164" s="66" t="s">
        <v>82</v>
      </c>
      <c r="C164" s="59">
        <v>158</v>
      </c>
      <c r="D164" s="59">
        <v>161</v>
      </c>
      <c r="E164" s="67">
        <v>3</v>
      </c>
      <c r="F164" s="108">
        <v>1.8987341772152E-2</v>
      </c>
    </row>
    <row r="165" spans="2:6" ht="15" customHeight="1" x14ac:dyDescent="0.2">
      <c r="B165" s="66" t="s">
        <v>91</v>
      </c>
      <c r="C165" s="59">
        <v>185</v>
      </c>
      <c r="D165" s="59">
        <v>89</v>
      </c>
      <c r="E165" s="67">
        <v>-96</v>
      </c>
      <c r="F165" s="108">
        <v>-0.51891891891891895</v>
      </c>
    </row>
    <row r="166" spans="2:6" ht="15" customHeight="1" x14ac:dyDescent="0.2">
      <c r="B166" s="66" t="s">
        <v>94</v>
      </c>
      <c r="C166" s="59">
        <v>399</v>
      </c>
      <c r="D166" s="59">
        <v>531</v>
      </c>
      <c r="E166" s="67">
        <v>132</v>
      </c>
      <c r="F166" s="108">
        <v>0.33082706766917291</v>
      </c>
    </row>
    <row r="167" spans="2:6" x14ac:dyDescent="0.2">
      <c r="B167" s="58" t="s">
        <v>99</v>
      </c>
      <c r="C167" s="59">
        <v>249</v>
      </c>
      <c r="D167" s="59">
        <v>199</v>
      </c>
      <c r="E167" s="67">
        <v>-50</v>
      </c>
      <c r="F167" s="108">
        <v>-0.20080321285140568</v>
      </c>
    </row>
    <row r="168" spans="2:6" ht="15" customHeight="1" x14ac:dyDescent="0.2">
      <c r="B168" s="58" t="s">
        <v>107</v>
      </c>
      <c r="C168" s="59">
        <v>486</v>
      </c>
      <c r="D168" s="59">
        <v>478</v>
      </c>
      <c r="E168" s="67">
        <v>-8</v>
      </c>
      <c r="F168" s="108">
        <v>-1.6460905349794275E-2</v>
      </c>
    </row>
    <row r="169" spans="2:6" ht="15" customHeight="1" x14ac:dyDescent="0.2">
      <c r="B169" s="58" t="s">
        <v>162</v>
      </c>
      <c r="C169" s="59">
        <v>10</v>
      </c>
      <c r="D169" s="59">
        <v>7</v>
      </c>
      <c r="E169" s="67">
        <v>-3</v>
      </c>
      <c r="F169" s="108">
        <v>-0.30000000000000004</v>
      </c>
    </row>
    <row r="170" spans="2:6" ht="15" customHeight="1" x14ac:dyDescent="0.2">
      <c r="B170" s="58" t="s">
        <v>121</v>
      </c>
      <c r="C170" s="59">
        <v>281</v>
      </c>
      <c r="D170" s="59">
        <v>213</v>
      </c>
      <c r="E170" s="67">
        <v>-68</v>
      </c>
      <c r="F170" s="108">
        <v>-0.24199288256227758</v>
      </c>
    </row>
    <row r="171" spans="2:6" ht="15" customHeight="1" x14ac:dyDescent="0.2">
      <c r="B171" s="60" t="s">
        <v>123</v>
      </c>
      <c r="C171" s="59">
        <v>63</v>
      </c>
      <c r="D171" s="59">
        <v>39</v>
      </c>
      <c r="E171" s="67">
        <v>-24</v>
      </c>
      <c r="F171" s="108">
        <v>-0.38095238095238093</v>
      </c>
    </row>
    <row r="172" spans="2:6" x14ac:dyDescent="0.2">
      <c r="B172" s="58" t="s">
        <v>131</v>
      </c>
      <c r="C172" s="59">
        <v>1180</v>
      </c>
      <c r="D172" s="59">
        <v>2038</v>
      </c>
      <c r="E172" s="67">
        <v>858</v>
      </c>
      <c r="F172" s="108">
        <v>0.72711864406779658</v>
      </c>
    </row>
    <row r="173" spans="2:6" ht="15" customHeight="1" x14ac:dyDescent="0.2">
      <c r="B173" s="60" t="s">
        <v>139</v>
      </c>
      <c r="C173" s="59">
        <v>449</v>
      </c>
      <c r="D173" s="59">
        <v>66</v>
      </c>
      <c r="E173" s="67">
        <v>-383</v>
      </c>
      <c r="F173" s="108">
        <v>-0.85300668151447656</v>
      </c>
    </row>
    <row r="174" spans="2:6" ht="15" customHeight="1" x14ac:dyDescent="0.2">
      <c r="B174" s="58" t="s">
        <v>152</v>
      </c>
      <c r="C174" s="59">
        <v>993</v>
      </c>
      <c r="D174" s="59">
        <v>1235</v>
      </c>
      <c r="E174" s="67">
        <v>242</v>
      </c>
      <c r="F174" s="108">
        <v>0.24370594159113801</v>
      </c>
    </row>
    <row r="175" spans="2:6" ht="15" customHeight="1" x14ac:dyDescent="0.2">
      <c r="B175" s="102" t="s">
        <v>209</v>
      </c>
      <c r="C175" s="100">
        <v>594</v>
      </c>
      <c r="D175" s="100">
        <v>681</v>
      </c>
      <c r="E175" s="103">
        <v>87</v>
      </c>
      <c r="F175" s="127">
        <v>0.14646464646464641</v>
      </c>
    </row>
    <row r="176" spans="2:6" ht="15" customHeight="1" x14ac:dyDescent="0.2">
      <c r="B176" s="97" t="s">
        <v>210</v>
      </c>
      <c r="C176" s="97">
        <v>159</v>
      </c>
      <c r="D176" s="97">
        <v>135</v>
      </c>
      <c r="E176" s="97">
        <v>-24</v>
      </c>
      <c r="F176" s="125">
        <v>-0.15094339622641506</v>
      </c>
    </row>
    <row r="177" spans="2:6" s="9" customFormat="1" ht="15" customHeight="1" x14ac:dyDescent="0.2">
      <c r="B177" s="63" t="s">
        <v>173</v>
      </c>
      <c r="C177" s="59">
        <v>0</v>
      </c>
      <c r="D177" s="59">
        <v>1</v>
      </c>
      <c r="E177" s="67">
        <v>1</v>
      </c>
      <c r="F177" s="108"/>
    </row>
    <row r="178" spans="2:6" ht="15" customHeight="1" x14ac:dyDescent="0.2">
      <c r="B178" s="63" t="s">
        <v>80</v>
      </c>
      <c r="C178" s="59">
        <v>10</v>
      </c>
      <c r="D178" s="59">
        <v>12</v>
      </c>
      <c r="E178" s="67">
        <v>2</v>
      </c>
      <c r="F178" s="108">
        <v>0.19999999999999996</v>
      </c>
    </row>
    <row r="179" spans="2:6" ht="15" customHeight="1" x14ac:dyDescent="0.2">
      <c r="B179" s="63" t="s">
        <v>166</v>
      </c>
      <c r="C179" s="59">
        <v>22</v>
      </c>
      <c r="D179" s="59">
        <v>10</v>
      </c>
      <c r="E179" s="67">
        <v>-12</v>
      </c>
      <c r="F179" s="108">
        <v>-0.54545454545454541</v>
      </c>
    </row>
    <row r="180" spans="2:6" ht="15" customHeight="1" x14ac:dyDescent="0.2">
      <c r="B180" s="63" t="s">
        <v>87</v>
      </c>
      <c r="C180" s="59">
        <v>0</v>
      </c>
      <c r="D180" s="59">
        <v>0</v>
      </c>
      <c r="E180" s="67">
        <v>0</v>
      </c>
      <c r="F180" s="108"/>
    </row>
    <row r="181" spans="2:6" ht="15" customHeight="1" x14ac:dyDescent="0.2">
      <c r="B181" s="63" t="s">
        <v>88</v>
      </c>
      <c r="C181" s="59">
        <v>1</v>
      </c>
      <c r="D181" s="59">
        <v>4</v>
      </c>
      <c r="E181" s="67">
        <v>3</v>
      </c>
      <c r="F181" s="108">
        <v>3</v>
      </c>
    </row>
    <row r="182" spans="2:6" ht="15" customHeight="1" x14ac:dyDescent="0.2">
      <c r="B182" s="63" t="s">
        <v>100</v>
      </c>
      <c r="C182" s="59">
        <v>19</v>
      </c>
      <c r="D182" s="59">
        <v>21</v>
      </c>
      <c r="E182" s="67">
        <v>2</v>
      </c>
      <c r="F182" s="108">
        <v>0.10526315789473695</v>
      </c>
    </row>
    <row r="183" spans="2:6" ht="15" customHeight="1" x14ac:dyDescent="0.2">
      <c r="B183" s="63" t="s">
        <v>193</v>
      </c>
      <c r="C183" s="59">
        <v>88</v>
      </c>
      <c r="D183" s="59">
        <v>64</v>
      </c>
      <c r="E183" s="67">
        <v>-24</v>
      </c>
      <c r="F183" s="108">
        <v>-0.27272727272727271</v>
      </c>
    </row>
    <row r="184" spans="2:6" ht="15" customHeight="1" x14ac:dyDescent="0.2">
      <c r="B184" s="63" t="s">
        <v>109</v>
      </c>
      <c r="C184" s="59">
        <v>0</v>
      </c>
      <c r="D184" s="59">
        <v>0</v>
      </c>
      <c r="E184" s="67">
        <v>0</v>
      </c>
      <c r="F184" s="108"/>
    </row>
    <row r="185" spans="2:6" ht="15" customHeight="1" x14ac:dyDescent="0.2">
      <c r="B185" s="63" t="s">
        <v>110</v>
      </c>
      <c r="C185" s="59">
        <v>2</v>
      </c>
      <c r="D185" s="59">
        <v>3</v>
      </c>
      <c r="E185" s="67">
        <v>1</v>
      </c>
      <c r="F185" s="108">
        <v>0.5</v>
      </c>
    </row>
    <row r="186" spans="2:6" s="23" customFormat="1" ht="15" customHeight="1" x14ac:dyDescent="0.2">
      <c r="B186" s="63" t="s">
        <v>253</v>
      </c>
      <c r="C186" s="59">
        <v>0</v>
      </c>
      <c r="D186" s="59">
        <v>0</v>
      </c>
      <c r="E186" s="67">
        <v>0</v>
      </c>
      <c r="F186" s="108"/>
    </row>
    <row r="187" spans="2:6" ht="15" customHeight="1" x14ac:dyDescent="0.2">
      <c r="B187" s="63" t="s">
        <v>187</v>
      </c>
      <c r="C187" s="59">
        <v>0</v>
      </c>
      <c r="D187" s="59">
        <v>3</v>
      </c>
      <c r="E187" s="67">
        <v>3</v>
      </c>
      <c r="F187" s="108"/>
    </row>
    <row r="188" spans="2:6" ht="12.75" customHeight="1" x14ac:dyDescent="0.2">
      <c r="B188" s="63" t="s">
        <v>116</v>
      </c>
      <c r="C188" s="59">
        <v>0</v>
      </c>
      <c r="D188" s="59">
        <v>0</v>
      </c>
      <c r="E188" s="67">
        <v>0</v>
      </c>
      <c r="F188" s="108"/>
    </row>
    <row r="189" spans="2:6" x14ac:dyDescent="0.2">
      <c r="B189" s="63" t="s">
        <v>179</v>
      </c>
      <c r="C189" s="59">
        <v>0</v>
      </c>
      <c r="D189" s="59">
        <v>0</v>
      </c>
      <c r="E189" s="67">
        <v>0</v>
      </c>
      <c r="F189" s="108"/>
    </row>
    <row r="190" spans="2:6" ht="15" customHeight="1" x14ac:dyDescent="0.2">
      <c r="B190" s="63" t="s">
        <v>128</v>
      </c>
      <c r="C190" s="59">
        <v>0</v>
      </c>
      <c r="D190" s="59">
        <v>0</v>
      </c>
      <c r="E190" s="67">
        <v>0</v>
      </c>
      <c r="F190" s="108"/>
    </row>
    <row r="191" spans="2:6" ht="15" customHeight="1" x14ac:dyDescent="0.2">
      <c r="B191" s="63" t="s">
        <v>133</v>
      </c>
      <c r="C191" s="59">
        <v>1</v>
      </c>
      <c r="D191" s="59">
        <v>1</v>
      </c>
      <c r="E191" s="67">
        <v>0</v>
      </c>
      <c r="F191" s="108">
        <v>0</v>
      </c>
    </row>
    <row r="192" spans="2:6" ht="15" customHeight="1" x14ac:dyDescent="0.2">
      <c r="B192" s="63" t="s">
        <v>140</v>
      </c>
      <c r="C192" s="59">
        <v>5</v>
      </c>
      <c r="D192" s="59">
        <v>12</v>
      </c>
      <c r="E192" s="67">
        <v>7</v>
      </c>
      <c r="F192" s="108">
        <v>1.4</v>
      </c>
    </row>
    <row r="193" spans="1:6" x14ac:dyDescent="0.2">
      <c r="B193" s="63" t="s">
        <v>182</v>
      </c>
      <c r="C193" s="59">
        <v>5</v>
      </c>
      <c r="D193" s="59">
        <v>0</v>
      </c>
      <c r="E193" s="67">
        <v>-5</v>
      </c>
      <c r="F193" s="108">
        <v>-1</v>
      </c>
    </row>
    <row r="194" spans="1:6" ht="15" customHeight="1" x14ac:dyDescent="0.2">
      <c r="B194" s="63" t="s">
        <v>149</v>
      </c>
      <c r="C194" s="59">
        <v>6</v>
      </c>
      <c r="D194" s="59">
        <v>4</v>
      </c>
      <c r="E194" s="67">
        <v>-2</v>
      </c>
      <c r="F194" s="108">
        <v>-0.33333333333333337</v>
      </c>
    </row>
    <row r="195" spans="1:6" ht="15" customHeight="1" x14ac:dyDescent="0.2">
      <c r="B195" s="63" t="s">
        <v>185</v>
      </c>
      <c r="C195" s="59">
        <v>0</v>
      </c>
      <c r="D195" s="59">
        <v>0</v>
      </c>
      <c r="E195" s="67">
        <v>0</v>
      </c>
      <c r="F195" s="108"/>
    </row>
    <row r="196" spans="1:6" ht="15" customHeight="1" x14ac:dyDescent="0.2">
      <c r="A196" s="11"/>
      <c r="B196" s="97" t="s">
        <v>211</v>
      </c>
      <c r="C196" s="104">
        <v>64</v>
      </c>
      <c r="D196" s="104">
        <v>67</v>
      </c>
      <c r="E196" s="104">
        <v>3</v>
      </c>
      <c r="F196" s="126">
        <v>4.6875E-2</v>
      </c>
    </row>
    <row r="197" spans="1:6" ht="15" customHeight="1" x14ac:dyDescent="0.2">
      <c r="A197" s="11"/>
      <c r="B197" s="60" t="s">
        <v>171</v>
      </c>
      <c r="C197" s="59">
        <v>0</v>
      </c>
      <c r="D197" s="59">
        <v>0</v>
      </c>
      <c r="E197" s="67">
        <v>0</v>
      </c>
      <c r="F197" s="108"/>
    </row>
    <row r="198" spans="1:6" ht="15" customHeight="1" x14ac:dyDescent="0.2">
      <c r="A198" s="11"/>
      <c r="B198" s="62" t="s">
        <v>188</v>
      </c>
      <c r="C198" s="59">
        <v>0</v>
      </c>
      <c r="D198" s="59">
        <v>0</v>
      </c>
      <c r="E198" s="67">
        <v>0</v>
      </c>
      <c r="F198" s="108"/>
    </row>
    <row r="199" spans="1:6" ht="15" customHeight="1" x14ac:dyDescent="0.2">
      <c r="A199" s="11"/>
      <c r="B199" s="63" t="s">
        <v>175</v>
      </c>
      <c r="C199" s="59">
        <v>2</v>
      </c>
      <c r="D199" s="59">
        <v>1</v>
      </c>
      <c r="E199" s="67">
        <v>-1</v>
      </c>
      <c r="F199" s="108">
        <v>-0.5</v>
      </c>
    </row>
    <row r="200" spans="1:6" ht="15" customHeight="1" x14ac:dyDescent="0.2">
      <c r="A200" s="11"/>
      <c r="B200" s="63" t="s">
        <v>75</v>
      </c>
      <c r="C200" s="59">
        <v>3</v>
      </c>
      <c r="D200" s="59">
        <v>4</v>
      </c>
      <c r="E200" s="67">
        <v>1</v>
      </c>
      <c r="F200" s="108">
        <v>0.33333333333333326</v>
      </c>
    </row>
    <row r="201" spans="1:6" ht="15" customHeight="1" x14ac:dyDescent="0.2">
      <c r="A201" s="11"/>
      <c r="B201" s="63" t="s">
        <v>76</v>
      </c>
      <c r="C201" s="59">
        <v>0</v>
      </c>
      <c r="D201" s="59">
        <v>0</v>
      </c>
      <c r="E201" s="67">
        <v>0</v>
      </c>
      <c r="F201" s="108"/>
    </row>
    <row r="202" spans="1:6" ht="15" customHeight="1" x14ac:dyDescent="0.2">
      <c r="A202" s="11"/>
      <c r="B202" s="63" t="s">
        <v>161</v>
      </c>
      <c r="C202" s="59">
        <v>1</v>
      </c>
      <c r="D202" s="59">
        <v>0</v>
      </c>
      <c r="E202" s="67">
        <v>-1</v>
      </c>
      <c r="F202" s="108">
        <v>-1</v>
      </c>
    </row>
    <row r="203" spans="1:6" ht="15" customHeight="1" x14ac:dyDescent="0.2">
      <c r="A203" s="11"/>
      <c r="B203" s="63" t="s">
        <v>96</v>
      </c>
      <c r="C203" s="59">
        <v>0</v>
      </c>
      <c r="D203" s="59">
        <v>1</v>
      </c>
      <c r="E203" s="67">
        <v>1</v>
      </c>
      <c r="F203" s="108"/>
    </row>
    <row r="204" spans="1:6" ht="15" customHeight="1" x14ac:dyDescent="0.2">
      <c r="A204" s="11"/>
      <c r="B204" s="63" t="s">
        <v>105</v>
      </c>
      <c r="C204" s="59">
        <v>3</v>
      </c>
      <c r="D204" s="59">
        <v>5</v>
      </c>
      <c r="E204" s="67">
        <v>2</v>
      </c>
      <c r="F204" s="108">
        <v>0.66666666666666674</v>
      </c>
    </row>
    <row r="205" spans="1:6" ht="15" customHeight="1" x14ac:dyDescent="0.2">
      <c r="A205" s="11"/>
      <c r="B205" s="58" t="s">
        <v>108</v>
      </c>
      <c r="C205" s="59">
        <v>4</v>
      </c>
      <c r="D205" s="59">
        <v>0</v>
      </c>
      <c r="E205" s="67">
        <v>-4</v>
      </c>
      <c r="F205" s="108">
        <v>-1</v>
      </c>
    </row>
    <row r="206" spans="1:6" ht="15" customHeight="1" x14ac:dyDescent="0.2">
      <c r="A206" s="11"/>
      <c r="B206" s="63" t="s">
        <v>177</v>
      </c>
      <c r="C206" s="59">
        <v>0</v>
      </c>
      <c r="D206" s="59">
        <v>2</v>
      </c>
      <c r="E206" s="67">
        <v>2</v>
      </c>
      <c r="F206" s="108"/>
    </row>
    <row r="207" spans="1:6" ht="15" customHeight="1" x14ac:dyDescent="0.2">
      <c r="A207" s="11"/>
      <c r="B207" s="63" t="s">
        <v>163</v>
      </c>
      <c r="C207" s="59">
        <v>1</v>
      </c>
      <c r="D207" s="59">
        <v>0</v>
      </c>
      <c r="E207" s="67">
        <v>-1</v>
      </c>
      <c r="F207" s="108">
        <v>-1</v>
      </c>
    </row>
    <row r="208" spans="1:6" ht="15" customHeight="1" x14ac:dyDescent="0.2">
      <c r="A208" s="11"/>
      <c r="B208" s="63" t="s">
        <v>168</v>
      </c>
      <c r="C208" s="59">
        <v>2</v>
      </c>
      <c r="D208" s="59">
        <v>1</v>
      </c>
      <c r="E208" s="67">
        <v>-1</v>
      </c>
      <c r="F208" s="108">
        <v>-0.5</v>
      </c>
    </row>
    <row r="209" spans="1:6" ht="15" customHeight="1" x14ac:dyDescent="0.2">
      <c r="A209" s="11"/>
      <c r="B209" s="63" t="s">
        <v>119</v>
      </c>
      <c r="C209" s="59">
        <v>46</v>
      </c>
      <c r="D209" s="59">
        <v>50</v>
      </c>
      <c r="E209" s="67">
        <v>4</v>
      </c>
      <c r="F209" s="108">
        <v>8.6956521739130377E-2</v>
      </c>
    </row>
    <row r="210" spans="1:6" ht="15" customHeight="1" x14ac:dyDescent="0.2">
      <c r="A210" s="11"/>
      <c r="B210" s="63" t="s">
        <v>134</v>
      </c>
      <c r="C210" s="59">
        <v>0</v>
      </c>
      <c r="D210" s="59">
        <v>2</v>
      </c>
      <c r="E210" s="67">
        <v>2</v>
      </c>
      <c r="F210" s="108"/>
    </row>
    <row r="211" spans="1:6" ht="15" customHeight="1" x14ac:dyDescent="0.2">
      <c r="A211" s="11"/>
      <c r="B211" s="63" t="s">
        <v>137</v>
      </c>
      <c r="C211" s="59">
        <v>0</v>
      </c>
      <c r="D211" s="59">
        <v>0</v>
      </c>
      <c r="E211" s="67">
        <v>0</v>
      </c>
      <c r="F211" s="108"/>
    </row>
    <row r="212" spans="1:6" ht="15" customHeight="1" x14ac:dyDescent="0.2">
      <c r="B212" s="63" t="s">
        <v>197</v>
      </c>
      <c r="C212" s="59">
        <v>2</v>
      </c>
      <c r="D212" s="59">
        <v>1</v>
      </c>
      <c r="E212" s="67">
        <v>-1</v>
      </c>
      <c r="F212" s="108">
        <v>-0.5</v>
      </c>
    </row>
    <row r="213" spans="1:6" ht="13.5" customHeight="1" x14ac:dyDescent="0.2">
      <c r="B213" s="97" t="s">
        <v>130</v>
      </c>
      <c r="C213" s="104">
        <v>115</v>
      </c>
      <c r="D213" s="104">
        <v>265</v>
      </c>
      <c r="E213" s="104">
        <v>150</v>
      </c>
      <c r="F213" s="126">
        <v>1.3043478260869565</v>
      </c>
    </row>
    <row r="214" spans="1:6" ht="15" customHeight="1" x14ac:dyDescent="0.2">
      <c r="A214" s="11"/>
      <c r="B214" s="63" t="s">
        <v>172</v>
      </c>
      <c r="C214" s="59">
        <v>0</v>
      </c>
      <c r="D214" s="59">
        <v>0</v>
      </c>
      <c r="E214" s="67">
        <v>0</v>
      </c>
      <c r="F214" s="108"/>
    </row>
    <row r="215" spans="1:6" ht="15" customHeight="1" x14ac:dyDescent="0.2">
      <c r="A215" s="11"/>
      <c r="B215" s="62" t="s">
        <v>199</v>
      </c>
      <c r="C215" s="59">
        <v>0</v>
      </c>
      <c r="D215" s="59">
        <v>0</v>
      </c>
      <c r="E215" s="67">
        <v>0</v>
      </c>
      <c r="F215" s="108"/>
    </row>
    <row r="216" spans="1:6" ht="15" customHeight="1" x14ac:dyDescent="0.2">
      <c r="A216" s="11"/>
      <c r="B216" s="63" t="s">
        <v>164</v>
      </c>
      <c r="C216" s="59">
        <v>0</v>
      </c>
      <c r="D216" s="59">
        <v>1</v>
      </c>
      <c r="E216" s="67">
        <v>1</v>
      </c>
      <c r="F216" s="108"/>
    </row>
    <row r="217" spans="1:6" ht="15" customHeight="1" x14ac:dyDescent="0.2">
      <c r="B217" s="63" t="s">
        <v>130</v>
      </c>
      <c r="C217" s="59">
        <v>115</v>
      </c>
      <c r="D217" s="59">
        <v>263</v>
      </c>
      <c r="E217" s="67">
        <v>148</v>
      </c>
      <c r="F217" s="108">
        <v>1.2869565217391306</v>
      </c>
    </row>
    <row r="218" spans="1:6" x14ac:dyDescent="0.2">
      <c r="B218" s="62" t="s">
        <v>189</v>
      </c>
      <c r="C218" s="59">
        <v>0</v>
      </c>
      <c r="D218" s="59">
        <v>1</v>
      </c>
      <c r="E218" s="67">
        <v>1</v>
      </c>
      <c r="F218" s="108"/>
    </row>
    <row r="219" spans="1:6" ht="15" customHeight="1" x14ac:dyDescent="0.2">
      <c r="B219" s="97" t="s">
        <v>212</v>
      </c>
      <c r="C219" s="104">
        <v>248</v>
      </c>
      <c r="D219" s="104">
        <v>203</v>
      </c>
      <c r="E219" s="104">
        <v>-45</v>
      </c>
      <c r="F219" s="126">
        <v>-0.18145161290322576</v>
      </c>
    </row>
    <row r="220" spans="1:6" ht="15" customHeight="1" x14ac:dyDescent="0.2">
      <c r="B220" s="58" t="s">
        <v>65</v>
      </c>
      <c r="C220" s="59">
        <v>22</v>
      </c>
      <c r="D220" s="59">
        <v>21</v>
      </c>
      <c r="E220" s="67">
        <v>-1</v>
      </c>
      <c r="F220" s="108">
        <v>-4.5454545454545414E-2</v>
      </c>
    </row>
    <row r="221" spans="1:6" ht="15" customHeight="1" x14ac:dyDescent="0.2">
      <c r="B221" s="58" t="s">
        <v>112</v>
      </c>
      <c r="C221" s="59">
        <v>93</v>
      </c>
      <c r="D221" s="59">
        <v>65</v>
      </c>
      <c r="E221" s="67">
        <v>-28</v>
      </c>
      <c r="F221" s="108">
        <v>-0.30107526881720426</v>
      </c>
    </row>
    <row r="222" spans="1:6" ht="15" customHeight="1" x14ac:dyDescent="0.2">
      <c r="B222" s="58" t="s">
        <v>141</v>
      </c>
      <c r="C222" s="59">
        <v>71</v>
      </c>
      <c r="D222" s="59">
        <v>54</v>
      </c>
      <c r="E222" s="67">
        <v>-17</v>
      </c>
      <c r="F222" s="108"/>
    </row>
    <row r="223" spans="1:6" x14ac:dyDescent="0.2">
      <c r="B223" s="58" t="s">
        <v>148</v>
      </c>
      <c r="C223" s="59">
        <v>62</v>
      </c>
      <c r="D223" s="59">
        <v>63</v>
      </c>
      <c r="E223" s="67">
        <v>1</v>
      </c>
      <c r="F223" s="108">
        <v>1.6129032258064502E-2</v>
      </c>
    </row>
    <row r="224" spans="1:6" x14ac:dyDescent="0.2">
      <c r="B224" s="97" t="s">
        <v>213</v>
      </c>
      <c r="C224" s="104">
        <v>8</v>
      </c>
      <c r="D224" s="104">
        <v>11</v>
      </c>
      <c r="E224" s="104">
        <v>3</v>
      </c>
      <c r="F224" s="126">
        <v>0.375</v>
      </c>
    </row>
    <row r="225" spans="1:6" x14ac:dyDescent="0.2">
      <c r="B225" s="63" t="s">
        <v>158</v>
      </c>
      <c r="C225" s="59">
        <v>0</v>
      </c>
      <c r="D225" s="59">
        <v>0</v>
      </c>
      <c r="E225" s="67">
        <v>0</v>
      </c>
      <c r="F225" s="108"/>
    </row>
    <row r="226" spans="1:6" ht="13.5" customHeight="1" x14ac:dyDescent="0.2">
      <c r="B226" s="63" t="s">
        <v>174</v>
      </c>
      <c r="C226" s="59">
        <v>0</v>
      </c>
      <c r="D226" s="59">
        <v>0</v>
      </c>
      <c r="E226" s="67">
        <v>0</v>
      </c>
      <c r="F226" s="108"/>
    </row>
    <row r="227" spans="1:6" ht="15.75" customHeight="1" x14ac:dyDescent="0.2">
      <c r="B227" s="63" t="s">
        <v>97</v>
      </c>
      <c r="C227" s="59">
        <v>8</v>
      </c>
      <c r="D227" s="59">
        <v>5</v>
      </c>
      <c r="E227" s="67">
        <v>-3</v>
      </c>
      <c r="F227" s="108">
        <v>-0.375</v>
      </c>
    </row>
    <row r="228" spans="1:6" ht="15" customHeight="1" x14ac:dyDescent="0.2">
      <c r="B228" s="63" t="s">
        <v>102</v>
      </c>
      <c r="C228" s="59">
        <v>0</v>
      </c>
      <c r="D228" s="59">
        <v>5</v>
      </c>
      <c r="E228" s="67">
        <v>5</v>
      </c>
      <c r="F228" s="108"/>
    </row>
    <row r="229" spans="1:6" ht="15.75" customHeight="1" x14ac:dyDescent="0.2">
      <c r="B229" s="63" t="s">
        <v>196</v>
      </c>
      <c r="C229" s="59">
        <v>0</v>
      </c>
      <c r="D229" s="59">
        <v>0</v>
      </c>
      <c r="E229" s="67">
        <v>0</v>
      </c>
      <c r="F229" s="108"/>
    </row>
    <row r="230" spans="1:6" s="23" customFormat="1" ht="15.75" customHeight="1" x14ac:dyDescent="0.2">
      <c r="B230" s="63" t="s">
        <v>198</v>
      </c>
      <c r="C230" s="59">
        <v>0</v>
      </c>
      <c r="D230" s="59">
        <v>1</v>
      </c>
      <c r="E230" s="67">
        <v>1</v>
      </c>
      <c r="F230" s="108"/>
    </row>
    <row r="231" spans="1:6" s="9" customFormat="1" x14ac:dyDescent="0.2">
      <c r="B231" s="58" t="s">
        <v>252</v>
      </c>
      <c r="C231" s="59">
        <v>0</v>
      </c>
      <c r="D231" s="59">
        <v>0</v>
      </c>
      <c r="E231" s="67">
        <v>0</v>
      </c>
      <c r="F231" s="108"/>
    </row>
    <row r="232" spans="1:6" x14ac:dyDescent="0.2">
      <c r="B232" s="102" t="s">
        <v>142</v>
      </c>
      <c r="C232" s="100">
        <v>44605</v>
      </c>
      <c r="D232" s="100">
        <v>44948</v>
      </c>
      <c r="E232" s="100">
        <v>343</v>
      </c>
      <c r="F232" s="109">
        <v>7.6897208833091035E-3</v>
      </c>
    </row>
    <row r="233" spans="1:6" x14ac:dyDescent="0.2">
      <c r="B233" s="58" t="s">
        <v>285</v>
      </c>
      <c r="C233" s="59">
        <v>2</v>
      </c>
      <c r="D233" s="59">
        <v>1</v>
      </c>
      <c r="E233" s="67">
        <v>-1</v>
      </c>
      <c r="F233" s="108">
        <v>-0.5</v>
      </c>
    </row>
    <row r="234" spans="1:6" s="23" customFormat="1" x14ac:dyDescent="0.2">
      <c r="B234" s="58" t="s">
        <v>286</v>
      </c>
      <c r="C234" s="59">
        <v>44314</v>
      </c>
      <c r="D234" s="59">
        <v>44541</v>
      </c>
      <c r="E234" s="67">
        <v>227</v>
      </c>
      <c r="F234" s="108">
        <v>5.1225346391658988E-3</v>
      </c>
    </row>
    <row r="235" spans="1:6" ht="15" customHeight="1" x14ac:dyDescent="0.2">
      <c r="B235" s="58" t="s">
        <v>142</v>
      </c>
      <c r="C235" s="59">
        <v>289</v>
      </c>
      <c r="D235" s="59">
        <v>406</v>
      </c>
      <c r="E235" s="67">
        <v>117</v>
      </c>
      <c r="F235" s="108">
        <v>0.40484429065743943</v>
      </c>
    </row>
    <row r="236" spans="1:6" ht="15" customHeight="1" x14ac:dyDescent="0.2">
      <c r="F236" s="128"/>
    </row>
    <row r="237" spans="1:6" s="23" customFormat="1" ht="15" customHeight="1" x14ac:dyDescent="0.2">
      <c r="F237" s="128"/>
    </row>
    <row r="239" spans="1:6" s="23" customFormat="1" ht="15" customHeight="1" x14ac:dyDescent="0.2">
      <c r="B239" s="135" t="s">
        <v>216</v>
      </c>
      <c r="C239" s="136"/>
      <c r="D239" s="136"/>
      <c r="E239" s="136"/>
      <c r="F239" s="136"/>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30"/>
    </row>
    <row r="251" spans="1:6" ht="15" customHeight="1" x14ac:dyDescent="0.2">
      <c r="F251" s="130"/>
    </row>
    <row r="252" spans="1:6" ht="15" customHeight="1" x14ac:dyDescent="0.2">
      <c r="F252" s="130"/>
    </row>
    <row r="253" spans="1:6" ht="15" customHeight="1" x14ac:dyDescent="0.2">
      <c r="F253" s="130"/>
    </row>
    <row r="254" spans="1:6" ht="15" customHeight="1" x14ac:dyDescent="0.2">
      <c r="F254" s="130"/>
    </row>
    <row r="255" spans="1:6" ht="15" customHeight="1" x14ac:dyDescent="0.2">
      <c r="F255" s="130"/>
    </row>
    <row r="256" spans="1:6" ht="15" customHeight="1" x14ac:dyDescent="0.2">
      <c r="F256" s="13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38" t="s">
        <v>280</v>
      </c>
      <c r="C2" s="138"/>
      <c r="D2" s="138"/>
      <c r="E2" s="138"/>
      <c r="F2" s="138"/>
      <c r="G2" s="138"/>
    </row>
    <row r="3" spans="1:9" ht="15" customHeight="1" thickBot="1" x14ac:dyDescent="0.25">
      <c r="B3" s="7"/>
      <c r="C3" s="7"/>
      <c r="D3" s="7"/>
      <c r="E3" s="7"/>
      <c r="F3" s="7"/>
      <c r="G3" s="7"/>
    </row>
    <row r="4" spans="1:9" ht="38.25" customHeight="1" thickBot="1" x14ac:dyDescent="0.25">
      <c r="A4" s="7"/>
      <c r="B4" s="74"/>
      <c r="C4" s="75" t="s">
        <v>0</v>
      </c>
      <c r="D4" s="76" t="s">
        <v>282</v>
      </c>
      <c r="E4" s="76" t="s">
        <v>287</v>
      </c>
      <c r="F4" s="77" t="s">
        <v>214</v>
      </c>
      <c r="G4" s="78" t="s">
        <v>215</v>
      </c>
    </row>
    <row r="5" spans="1:9" ht="15" customHeight="1" x14ac:dyDescent="0.2">
      <c r="A5"/>
      <c r="B5" s="57">
        <v>1</v>
      </c>
      <c r="C5" s="131" t="s">
        <v>6</v>
      </c>
      <c r="D5" s="18">
        <v>95559</v>
      </c>
      <c r="E5" s="18">
        <v>92341</v>
      </c>
      <c r="F5" s="20">
        <f t="shared" ref="F5:F19" si="0">E5-D5</f>
        <v>-3218</v>
      </c>
      <c r="G5" s="71">
        <f t="shared" ref="G5:G19" si="1">F5/D5</f>
        <v>-3.367553030065195E-2</v>
      </c>
      <c r="H5" s="30"/>
      <c r="I5" s="50"/>
    </row>
    <row r="6" spans="1:9" ht="15" customHeight="1" x14ac:dyDescent="0.2">
      <c r="A6"/>
      <c r="B6" s="16">
        <v>2</v>
      </c>
      <c r="C6" s="131" t="s">
        <v>18</v>
      </c>
      <c r="D6" s="18">
        <v>73538</v>
      </c>
      <c r="E6" s="18">
        <v>85922</v>
      </c>
      <c r="F6" s="20">
        <f t="shared" si="0"/>
        <v>12384</v>
      </c>
      <c r="G6" s="71">
        <f t="shared" si="1"/>
        <v>0.16840273056107047</v>
      </c>
      <c r="I6" s="31"/>
    </row>
    <row r="7" spans="1:9" ht="15" customHeight="1" x14ac:dyDescent="0.2">
      <c r="A7"/>
      <c r="B7" s="16">
        <v>3</v>
      </c>
      <c r="C7" s="131" t="s">
        <v>5</v>
      </c>
      <c r="D7" s="18">
        <v>82070</v>
      </c>
      <c r="E7" s="18">
        <v>77968</v>
      </c>
      <c r="F7" s="20">
        <f t="shared" si="0"/>
        <v>-4102</v>
      </c>
      <c r="G7" s="71">
        <f t="shared" si="1"/>
        <v>-4.9981722919459001E-2</v>
      </c>
    </row>
    <row r="8" spans="1:9" ht="12.75" x14ac:dyDescent="0.2">
      <c r="A8"/>
      <c r="B8" s="16">
        <v>4</v>
      </c>
      <c r="C8" s="131" t="s">
        <v>57</v>
      </c>
      <c r="D8" s="18">
        <v>80639</v>
      </c>
      <c r="E8" s="18">
        <v>64349</v>
      </c>
      <c r="F8" s="20">
        <f t="shared" si="0"/>
        <v>-16290</v>
      </c>
      <c r="G8" s="72">
        <f t="shared" si="1"/>
        <v>-0.20201143367353266</v>
      </c>
      <c r="H8" s="30"/>
    </row>
    <row r="9" spans="1:9" ht="15" customHeight="1" x14ac:dyDescent="0.2">
      <c r="A9"/>
      <c r="B9" s="16">
        <v>5</v>
      </c>
      <c r="C9" s="131" t="s">
        <v>256</v>
      </c>
      <c r="D9" s="18">
        <v>44314</v>
      </c>
      <c r="E9" s="18">
        <v>44541</v>
      </c>
      <c r="F9" s="20">
        <f t="shared" si="0"/>
        <v>227</v>
      </c>
      <c r="G9" s="72">
        <f t="shared" si="1"/>
        <v>5.1225346391659517E-3</v>
      </c>
    </row>
    <row r="10" spans="1:9" ht="15" customHeight="1" x14ac:dyDescent="0.2">
      <c r="A10"/>
      <c r="B10" s="16">
        <v>6</v>
      </c>
      <c r="C10" s="131" t="s">
        <v>22</v>
      </c>
      <c r="D10" s="18">
        <v>10091</v>
      </c>
      <c r="E10" s="18">
        <v>10453</v>
      </c>
      <c r="F10" s="20">
        <f t="shared" si="0"/>
        <v>362</v>
      </c>
      <c r="G10" s="72">
        <f t="shared" si="1"/>
        <v>3.5873550688732533E-2</v>
      </c>
    </row>
    <row r="11" spans="1:9" ht="12.75" x14ac:dyDescent="0.2">
      <c r="A11"/>
      <c r="B11" s="16">
        <v>7</v>
      </c>
      <c r="C11" s="131" t="s">
        <v>95</v>
      </c>
      <c r="D11" s="18">
        <v>14322</v>
      </c>
      <c r="E11" s="18">
        <v>8424</v>
      </c>
      <c r="F11" s="20">
        <f t="shared" si="0"/>
        <v>-5898</v>
      </c>
      <c r="G11" s="72">
        <f t="shared" si="1"/>
        <v>-0.41181399245915373</v>
      </c>
    </row>
    <row r="12" spans="1:9" ht="15" customHeight="1" x14ac:dyDescent="0.2">
      <c r="A12"/>
      <c r="B12" s="16">
        <v>8</v>
      </c>
      <c r="C12" s="131" t="s">
        <v>56</v>
      </c>
      <c r="D12" s="18">
        <v>3109</v>
      </c>
      <c r="E12" s="18">
        <v>7217</v>
      </c>
      <c r="F12" s="20">
        <f t="shared" si="0"/>
        <v>4108</v>
      </c>
      <c r="G12" s="72">
        <f t="shared" si="1"/>
        <v>1.3213251849469283</v>
      </c>
    </row>
    <row r="13" spans="1:9" ht="12.75" x14ac:dyDescent="0.2">
      <c r="A13"/>
      <c r="B13" s="16">
        <v>9</v>
      </c>
      <c r="C13" s="131" t="s">
        <v>12</v>
      </c>
      <c r="D13" s="18">
        <v>2323</v>
      </c>
      <c r="E13" s="18">
        <v>3157</v>
      </c>
      <c r="F13" s="20">
        <f t="shared" si="0"/>
        <v>834</v>
      </c>
      <c r="G13" s="72">
        <f t="shared" si="1"/>
        <v>0.35901851054670686</v>
      </c>
    </row>
    <row r="14" spans="1:9" ht="15" customHeight="1" x14ac:dyDescent="0.2">
      <c r="A14"/>
      <c r="B14" s="16">
        <v>10</v>
      </c>
      <c r="C14" s="131" t="s">
        <v>151</v>
      </c>
      <c r="D14" s="18">
        <v>2372</v>
      </c>
      <c r="E14" s="18">
        <v>3080</v>
      </c>
      <c r="F14" s="20">
        <f t="shared" si="0"/>
        <v>708</v>
      </c>
      <c r="G14" s="71">
        <f t="shared" si="1"/>
        <v>0.29848229342327148</v>
      </c>
    </row>
    <row r="15" spans="1:9" ht="12.75" x14ac:dyDescent="0.2">
      <c r="A15"/>
      <c r="B15" s="16">
        <v>11</v>
      </c>
      <c r="C15" s="131" t="s">
        <v>92</v>
      </c>
      <c r="D15" s="18">
        <v>3006</v>
      </c>
      <c r="E15" s="18">
        <v>2830</v>
      </c>
      <c r="F15" s="20">
        <f t="shared" si="0"/>
        <v>-176</v>
      </c>
      <c r="G15" s="71">
        <f t="shared" si="1"/>
        <v>-5.8549567531603459E-2</v>
      </c>
    </row>
    <row r="16" spans="1:9" ht="12.75" x14ac:dyDescent="0.2">
      <c r="A16"/>
      <c r="B16" s="16">
        <v>12</v>
      </c>
      <c r="C16" s="131" t="s">
        <v>49</v>
      </c>
      <c r="D16" s="18">
        <v>1731</v>
      </c>
      <c r="E16" s="18">
        <v>2538</v>
      </c>
      <c r="F16" s="20">
        <f t="shared" si="0"/>
        <v>807</v>
      </c>
      <c r="G16" s="71">
        <f t="shared" si="1"/>
        <v>0.46620450606585789</v>
      </c>
    </row>
    <row r="17" spans="1:7" ht="15" customHeight="1" x14ac:dyDescent="0.2">
      <c r="A17"/>
      <c r="B17" s="16">
        <v>13</v>
      </c>
      <c r="C17" s="131" t="s">
        <v>67</v>
      </c>
      <c r="D17" s="18">
        <v>1620</v>
      </c>
      <c r="E17" s="18">
        <v>2130</v>
      </c>
      <c r="F17" s="20">
        <f t="shared" si="0"/>
        <v>510</v>
      </c>
      <c r="G17" s="71">
        <f t="shared" si="1"/>
        <v>0.31481481481481483</v>
      </c>
    </row>
    <row r="18" spans="1:7" ht="15" customHeight="1" x14ac:dyDescent="0.2">
      <c r="A18"/>
      <c r="B18" s="16">
        <v>14</v>
      </c>
      <c r="C18" s="131" t="s">
        <v>131</v>
      </c>
      <c r="D18" s="18">
        <v>1180</v>
      </c>
      <c r="E18" s="18">
        <v>2038</v>
      </c>
      <c r="F18" s="20">
        <f t="shared" si="0"/>
        <v>858</v>
      </c>
      <c r="G18" s="71">
        <f t="shared" si="1"/>
        <v>0.72711864406779658</v>
      </c>
    </row>
    <row r="19" spans="1:7" ht="15" customHeight="1" thickBot="1" x14ac:dyDescent="0.25">
      <c r="A19"/>
      <c r="B19" s="17">
        <v>15</v>
      </c>
      <c r="C19" s="132" t="s">
        <v>16</v>
      </c>
      <c r="D19" s="133">
        <v>861</v>
      </c>
      <c r="E19" s="133">
        <v>1985</v>
      </c>
      <c r="F19" s="22">
        <f t="shared" si="0"/>
        <v>1124</v>
      </c>
      <c r="G19" s="73">
        <f t="shared" si="1"/>
        <v>1.305458768873403</v>
      </c>
    </row>
    <row r="20" spans="1:7" ht="15" customHeight="1" x14ac:dyDescent="0.2">
      <c r="A20"/>
      <c r="B20" s="70"/>
    </row>
    <row r="21" spans="1:7" ht="15" customHeight="1" x14ac:dyDescent="0.2">
      <c r="A21"/>
      <c r="B21" s="70"/>
    </row>
    <row r="23" spans="1:7" ht="15" customHeight="1" x14ac:dyDescent="0.2">
      <c r="B23" s="8" t="s">
        <v>216</v>
      </c>
    </row>
    <row r="24" spans="1:7" ht="15" customHeight="1" x14ac:dyDescent="0.2">
      <c r="B24" s="137"/>
      <c r="C24" s="137"/>
      <c r="D24" s="137"/>
      <c r="E24" s="137"/>
      <c r="F24" s="137"/>
      <c r="G24" s="137"/>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8" t="s">
        <v>283</v>
      </c>
      <c r="C2" s="138"/>
      <c r="D2" s="138"/>
      <c r="E2" s="138"/>
      <c r="F2" s="138"/>
      <c r="G2" s="138"/>
    </row>
    <row r="3" spans="2:8" ht="13.5" thickBot="1" x14ac:dyDescent="0.25"/>
    <row r="4" spans="2:8" ht="36.75" customHeight="1" x14ac:dyDescent="0.2">
      <c r="B4" s="79" t="s">
        <v>232</v>
      </c>
      <c r="C4" s="81" t="s">
        <v>282</v>
      </c>
      <c r="D4" s="81" t="s">
        <v>287</v>
      </c>
      <c r="E4" s="81" t="s">
        <v>214</v>
      </c>
      <c r="F4" s="77" t="s">
        <v>215</v>
      </c>
      <c r="G4" s="78" t="s">
        <v>231</v>
      </c>
    </row>
    <row r="5" spans="2:8" ht="24" customHeight="1" x14ac:dyDescent="0.2">
      <c r="B5" s="82" t="s">
        <v>279</v>
      </c>
      <c r="C5" s="134">
        <v>529165</v>
      </c>
      <c r="D5" s="134">
        <v>528678</v>
      </c>
      <c r="E5" s="83">
        <f>D5-C5</f>
        <v>-487</v>
      </c>
      <c r="F5" s="84">
        <f>D5/C5-1</f>
        <v>-9.2031785926882659E-4</v>
      </c>
      <c r="G5" s="85">
        <f>D5/D5</f>
        <v>1</v>
      </c>
    </row>
    <row r="6" spans="2:8" ht="24" x14ac:dyDescent="0.2">
      <c r="B6" s="82" t="s">
        <v>280</v>
      </c>
      <c r="C6" s="134">
        <v>439918</v>
      </c>
      <c r="D6" s="134">
        <v>437218</v>
      </c>
      <c r="E6" s="83">
        <f t="shared" ref="E6:E9" si="0">D6-C6</f>
        <v>-2700</v>
      </c>
      <c r="F6" s="84">
        <f t="shared" ref="F6:F9" si="1">D6/C6-1</f>
        <v>-6.1375074445692013E-3</v>
      </c>
      <c r="G6" s="85">
        <f>D6/D5</f>
        <v>0.82700244761461605</v>
      </c>
      <c r="H6" s="113"/>
    </row>
    <row r="7" spans="2:8" x14ac:dyDescent="0.2">
      <c r="B7" s="46" t="s">
        <v>257</v>
      </c>
      <c r="C7" s="18">
        <v>288878</v>
      </c>
      <c r="D7" s="18">
        <v>305939</v>
      </c>
      <c r="E7" s="19">
        <f t="shared" si="0"/>
        <v>17061</v>
      </c>
      <c r="F7" s="49">
        <f t="shared" si="1"/>
        <v>5.905953378242712E-2</v>
      </c>
      <c r="G7" s="48">
        <f>D7/D6</f>
        <v>0.69974017538161737</v>
      </c>
    </row>
    <row r="8" spans="2:8" x14ac:dyDescent="0.2">
      <c r="B8" s="46" t="s">
        <v>233</v>
      </c>
      <c r="C8" s="18">
        <v>151040</v>
      </c>
      <c r="D8" s="18">
        <v>131279</v>
      </c>
      <c r="E8" s="19">
        <f t="shared" si="0"/>
        <v>-19761</v>
      </c>
      <c r="F8" s="49">
        <f t="shared" si="1"/>
        <v>-0.1308328919491526</v>
      </c>
      <c r="G8" s="48">
        <f>D8/D6</f>
        <v>0.30025982461838258</v>
      </c>
    </row>
    <row r="9" spans="2:8" ht="15.75" customHeight="1" thickBot="1" x14ac:dyDescent="0.25">
      <c r="B9" s="86" t="s">
        <v>258</v>
      </c>
      <c r="C9" s="87">
        <v>89247</v>
      </c>
      <c r="D9" s="87">
        <v>91460</v>
      </c>
      <c r="E9" s="87">
        <f t="shared" si="0"/>
        <v>2213</v>
      </c>
      <c r="F9" s="88">
        <f t="shared" si="1"/>
        <v>2.4796351698096242E-2</v>
      </c>
      <c r="G9" s="89">
        <f>D9/D5</f>
        <v>0.17299755238538392</v>
      </c>
    </row>
    <row r="10" spans="2:8" x14ac:dyDescent="0.2">
      <c r="F10" s="69"/>
      <c r="G10" s="69"/>
    </row>
    <row r="11" spans="2:8" x14ac:dyDescent="0.2">
      <c r="F11" s="69"/>
      <c r="G11" s="69"/>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8" t="s">
        <v>280</v>
      </c>
      <c r="C2" s="138"/>
      <c r="D2" s="138"/>
      <c r="E2" s="138"/>
      <c r="F2" s="138"/>
      <c r="G2" s="138"/>
    </row>
    <row r="3" spans="1:7" ht="15" customHeight="1" thickBot="1" x14ac:dyDescent="0.25">
      <c r="B3" s="2"/>
      <c r="C3" s="2"/>
      <c r="D3" s="2"/>
      <c r="E3" s="2"/>
      <c r="F3" s="2"/>
    </row>
    <row r="4" spans="1:7" ht="34.5" customHeight="1" x14ac:dyDescent="0.2">
      <c r="A4" s="2"/>
      <c r="B4" s="79" t="s">
        <v>217</v>
      </c>
      <c r="C4" s="81" t="s">
        <v>282</v>
      </c>
      <c r="D4" s="81" t="s">
        <v>287</v>
      </c>
      <c r="E4" s="81" t="s">
        <v>1</v>
      </c>
      <c r="F4" s="77" t="s">
        <v>215</v>
      </c>
      <c r="G4" s="78" t="s">
        <v>230</v>
      </c>
    </row>
    <row r="5" spans="1:7" ht="19.5" customHeight="1" x14ac:dyDescent="0.2">
      <c r="A5" s="2"/>
      <c r="B5" s="90" t="s">
        <v>227</v>
      </c>
      <c r="C5" s="91">
        <f>'2019 იანვარი'!C4</f>
        <v>439918</v>
      </c>
      <c r="D5" s="91">
        <f>'2019 იანვარი'!D4</f>
        <v>437218</v>
      </c>
      <c r="E5" s="91">
        <f>D5-C5</f>
        <v>-2700</v>
      </c>
      <c r="F5" s="92">
        <f>E5/C5</f>
        <v>-6.1375074445692152E-3</v>
      </c>
      <c r="G5" s="93">
        <f>D5/'2019 იანვარი'!D4</f>
        <v>1</v>
      </c>
    </row>
    <row r="6" spans="1:7" ht="15" customHeight="1" x14ac:dyDescent="0.2">
      <c r="A6" s="2"/>
      <c r="B6" s="51" t="s">
        <v>3</v>
      </c>
      <c r="C6" s="28">
        <f>'2019 იანვარი'!C6</f>
        <v>363265</v>
      </c>
      <c r="D6" s="28">
        <f>'2019 იანვარი'!D6</f>
        <v>363073</v>
      </c>
      <c r="E6" s="14">
        <f t="shared" ref="E6:E10" si="0">D6-C6</f>
        <v>-192</v>
      </c>
      <c r="F6" s="41">
        <f t="shared" ref="F6:F9" si="1">E6/C6</f>
        <v>-5.2853977124138029E-4</v>
      </c>
      <c r="G6" s="32">
        <f>D6/'2019 იანვარი'!D4</f>
        <v>0.83041640554597473</v>
      </c>
    </row>
    <row r="7" spans="1:7" ht="15" customHeight="1" x14ac:dyDescent="0.2">
      <c r="A7" s="2"/>
      <c r="B7" s="51" t="s">
        <v>58</v>
      </c>
      <c r="C7" s="28">
        <f>'2019 იანვარი'!C66</f>
        <v>2154</v>
      </c>
      <c r="D7" s="28">
        <f>'2019 იანვარი'!D66</f>
        <v>2799</v>
      </c>
      <c r="E7" s="14">
        <f t="shared" si="0"/>
        <v>645</v>
      </c>
      <c r="F7" s="41">
        <f t="shared" si="1"/>
        <v>0.29944289693593312</v>
      </c>
      <c r="G7" s="32">
        <f>D7/'2019 იანვარი'!D4</f>
        <v>6.4018407293386821E-3</v>
      </c>
    </row>
    <row r="8" spans="1:7" ht="24" x14ac:dyDescent="0.2">
      <c r="A8" s="2"/>
      <c r="B8" s="52" t="s">
        <v>203</v>
      </c>
      <c r="C8" s="28">
        <f>'2019 იანვარი'!C114</f>
        <v>22845</v>
      </c>
      <c r="D8" s="28">
        <f>'2019 იანვარი'!D114</f>
        <v>18420</v>
      </c>
      <c r="E8" s="14">
        <f t="shared" si="0"/>
        <v>-4425</v>
      </c>
      <c r="F8" s="41">
        <f t="shared" si="1"/>
        <v>-0.19369665134602757</v>
      </c>
      <c r="G8" s="32">
        <f>D8/'2019 იანვარი'!D4</f>
        <v>4.2130012945487148E-2</v>
      </c>
    </row>
    <row r="9" spans="1:7" ht="15" customHeight="1" x14ac:dyDescent="0.2">
      <c r="A9" s="2"/>
      <c r="B9" s="51" t="s">
        <v>209</v>
      </c>
      <c r="C9" s="28">
        <f>'2019 იანვარი'!C175</f>
        <v>594</v>
      </c>
      <c r="D9" s="28">
        <f>'2019 იანვარი'!D175</f>
        <v>681</v>
      </c>
      <c r="E9" s="14">
        <f t="shared" si="0"/>
        <v>87</v>
      </c>
      <c r="F9" s="41">
        <f t="shared" si="1"/>
        <v>0.14646464646464646</v>
      </c>
      <c r="G9" s="32">
        <f>D9/'2019 იანვარი'!D4</f>
        <v>1.5575753971702904E-3</v>
      </c>
    </row>
    <row r="10" spans="1:7" ht="15" customHeight="1" thickBot="1" x14ac:dyDescent="0.25">
      <c r="A10" s="2"/>
      <c r="B10" s="53" t="s">
        <v>208</v>
      </c>
      <c r="C10" s="29">
        <f>'2019 იანვარი'!C160</f>
        <v>6455</v>
      </c>
      <c r="D10" s="29">
        <f>'2019 იანვარი'!D160</f>
        <v>7297</v>
      </c>
      <c r="E10" s="15">
        <f t="shared" si="0"/>
        <v>842</v>
      </c>
      <c r="F10" s="42">
        <f>E10/C10</f>
        <v>0.13044151820294345</v>
      </c>
      <c r="G10" s="33">
        <f>D10/'2019 იანვარი'!D4</f>
        <v>1.6689614791705741E-2</v>
      </c>
    </row>
    <row r="11" spans="1:7" ht="15" customHeight="1" x14ac:dyDescent="0.2">
      <c r="B11" s="2"/>
      <c r="C11" s="2"/>
      <c r="D11" s="2"/>
      <c r="E11" s="2"/>
      <c r="F11" s="2"/>
    </row>
    <row r="14" spans="1:7" ht="15" customHeight="1" x14ac:dyDescent="0.2">
      <c r="B14" s="1" t="s">
        <v>216</v>
      </c>
    </row>
    <row r="15" spans="1:7" ht="15" customHeight="1" x14ac:dyDescent="0.2">
      <c r="B15" s="139"/>
      <c r="C15" s="139"/>
      <c r="D15" s="139"/>
      <c r="E15" s="139"/>
      <c r="F15" s="139"/>
      <c r="G15" s="139"/>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41" t="s">
        <v>280</v>
      </c>
      <c r="C2" s="141"/>
      <c r="D2" s="141"/>
      <c r="E2" s="141"/>
      <c r="F2" s="141"/>
      <c r="G2" s="141"/>
    </row>
    <row r="3" spans="1:7" ht="13.5" thickBot="1" x14ac:dyDescent="0.25"/>
    <row r="4" spans="1:7" ht="32.25" customHeight="1" x14ac:dyDescent="0.2">
      <c r="B4" s="79" t="s">
        <v>221</v>
      </c>
      <c r="C4" s="81" t="s">
        <v>282</v>
      </c>
      <c r="D4" s="81" t="s">
        <v>287</v>
      </c>
      <c r="E4" s="81" t="s">
        <v>1</v>
      </c>
      <c r="F4" s="77" t="s">
        <v>215</v>
      </c>
      <c r="G4" s="78" t="s">
        <v>230</v>
      </c>
    </row>
    <row r="5" spans="1:7" ht="17.25" customHeight="1" x14ac:dyDescent="0.2">
      <c r="B5" s="24" t="s">
        <v>223</v>
      </c>
      <c r="C5" s="19">
        <v>340524</v>
      </c>
      <c r="D5" s="19">
        <v>310992</v>
      </c>
      <c r="E5" s="19">
        <f>D5-C5</f>
        <v>-29532</v>
      </c>
      <c r="F5" s="34">
        <f>E5/C5</f>
        <v>-8.6725164746097191E-2</v>
      </c>
      <c r="G5" s="43">
        <f>D5/'2019 იანვარი'!D4</f>
        <v>0.71129733908485016</v>
      </c>
    </row>
    <row r="6" spans="1:7" ht="16.5" customHeight="1" x14ac:dyDescent="0.2">
      <c r="B6" s="25" t="s">
        <v>222</v>
      </c>
      <c r="C6" s="19">
        <v>93561</v>
      </c>
      <c r="D6" s="19">
        <v>119831</v>
      </c>
      <c r="E6" s="19">
        <f>D6-C6</f>
        <v>26270</v>
      </c>
      <c r="F6" s="35">
        <f>E6/C6</f>
        <v>0.28077938457263174</v>
      </c>
      <c r="G6" s="44">
        <f>D6/'2019 იანვარი'!D4</f>
        <v>0.27407609018841861</v>
      </c>
    </row>
    <row r="7" spans="1:7" x14ac:dyDescent="0.2">
      <c r="B7" s="25" t="s">
        <v>224</v>
      </c>
      <c r="C7" s="19">
        <v>3361</v>
      </c>
      <c r="D7" s="19">
        <v>3884</v>
      </c>
      <c r="E7" s="19">
        <f>D7-C7</f>
        <v>523</v>
      </c>
      <c r="F7" s="35">
        <f>E7/C7</f>
        <v>0.15560844986611128</v>
      </c>
      <c r="G7" s="44">
        <f>D7/'2019 იანვარი'!D4</f>
        <v>8.8834402975174857E-3</v>
      </c>
    </row>
    <row r="8" spans="1:7" ht="17.25" customHeight="1" thickBot="1" x14ac:dyDescent="0.25">
      <c r="B8" s="26" t="s">
        <v>225</v>
      </c>
      <c r="C8" s="21">
        <v>2472</v>
      </c>
      <c r="D8" s="21">
        <v>2511</v>
      </c>
      <c r="E8" s="21">
        <f>D8-C8</f>
        <v>39</v>
      </c>
      <c r="F8" s="36">
        <f>E8/C8</f>
        <v>1.5776699029126214E-2</v>
      </c>
      <c r="G8" s="45">
        <f>D8/'2019 იანვარი'!D4</f>
        <v>5.7431304292138016E-3</v>
      </c>
    </row>
    <row r="12" spans="1:7" x14ac:dyDescent="0.2">
      <c r="B12" t="s">
        <v>216</v>
      </c>
    </row>
    <row r="13" spans="1:7" x14ac:dyDescent="0.2">
      <c r="B13" s="140"/>
      <c r="C13" s="140"/>
      <c r="D13" s="140"/>
      <c r="E13" s="140"/>
      <c r="F13" s="140"/>
      <c r="G13" s="140"/>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B2" sqref="B2:G2"/>
    </sheetView>
  </sheetViews>
  <sheetFormatPr defaultRowHeight="12.75" x14ac:dyDescent="0.2"/>
  <cols>
    <col min="1" max="1" width="13.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1:7" ht="21.75" customHeight="1" x14ac:dyDescent="0.2"/>
    <row r="2" spans="1:7" ht="22.5" customHeight="1" x14ac:dyDescent="0.2">
      <c r="B2" s="141" t="s">
        <v>280</v>
      </c>
      <c r="C2" s="141"/>
      <c r="D2" s="141"/>
      <c r="E2" s="141"/>
      <c r="F2" s="141"/>
      <c r="G2" s="141"/>
    </row>
    <row r="3" spans="1:7" ht="13.5" thickBot="1" x14ac:dyDescent="0.25"/>
    <row r="4" spans="1:7" ht="29.25" customHeight="1" x14ac:dyDescent="0.2">
      <c r="B4" s="79" t="s">
        <v>226</v>
      </c>
      <c r="C4" s="81" t="s">
        <v>282</v>
      </c>
      <c r="D4" s="81" t="s">
        <v>287</v>
      </c>
      <c r="E4" s="81" t="s">
        <v>1</v>
      </c>
      <c r="F4" s="77" t="s">
        <v>215</v>
      </c>
      <c r="G4" s="78" t="s">
        <v>230</v>
      </c>
    </row>
    <row r="5" spans="1:7" x14ac:dyDescent="0.2">
      <c r="B5" s="46" t="s">
        <v>259</v>
      </c>
      <c r="C5" s="19">
        <v>83930</v>
      </c>
      <c r="D5" s="19">
        <v>100619</v>
      </c>
      <c r="E5" s="19">
        <f>D5-C5</f>
        <v>16689</v>
      </c>
      <c r="F5" s="37">
        <f>E5/C5</f>
        <v>0.19884427499106397</v>
      </c>
      <c r="G5" s="38">
        <f>D5/'2019 იანვარი'!$D$4</f>
        <v>0.23013462391758802</v>
      </c>
    </row>
    <row r="6" spans="1:7" x14ac:dyDescent="0.2">
      <c r="B6" s="46" t="s">
        <v>240</v>
      </c>
      <c r="C6" s="19">
        <v>80486</v>
      </c>
      <c r="D6" s="19">
        <v>82140</v>
      </c>
      <c r="E6" s="19">
        <f t="shared" ref="E6:E25" si="0">D6-C6</f>
        <v>1654</v>
      </c>
      <c r="F6" s="37">
        <f t="shared" ref="F6:F25" si="1">E6/C6</f>
        <v>2.055015779141714E-2</v>
      </c>
      <c r="G6" s="38">
        <f>D6/'2019 იანვარი'!$D$4</f>
        <v>0.18786966684811696</v>
      </c>
    </row>
    <row r="7" spans="1:7" x14ac:dyDescent="0.2">
      <c r="B7" s="46" t="s">
        <v>239</v>
      </c>
      <c r="C7" s="19">
        <v>84030</v>
      </c>
      <c r="D7" s="19">
        <v>71053</v>
      </c>
      <c r="E7" s="19">
        <f t="shared" si="0"/>
        <v>-12977</v>
      </c>
      <c r="F7" s="37">
        <f t="shared" si="1"/>
        <v>-0.1544329406164465</v>
      </c>
      <c r="G7" s="38">
        <f>D7/'2019 იანვარი'!$D$4</f>
        <v>0.16251160748185117</v>
      </c>
    </row>
    <row r="8" spans="1:7" x14ac:dyDescent="0.2">
      <c r="B8" s="46" t="s">
        <v>241</v>
      </c>
      <c r="C8" s="19">
        <v>61649</v>
      </c>
      <c r="D8" s="19">
        <v>63655</v>
      </c>
      <c r="E8" s="19">
        <f t="shared" si="0"/>
        <v>2006</v>
      </c>
      <c r="F8" s="37">
        <f t="shared" si="1"/>
        <v>3.2539051728332984E-2</v>
      </c>
      <c r="G8" s="38">
        <f>D8/'2019 იანვარი'!$D$4</f>
        <v>0.14559098664739328</v>
      </c>
    </row>
    <row r="9" spans="1:7" x14ac:dyDescent="0.2">
      <c r="A9" s="56"/>
      <c r="B9" s="55" t="s">
        <v>242</v>
      </c>
      <c r="C9" s="19">
        <v>61298</v>
      </c>
      <c r="D9" s="19">
        <v>51614</v>
      </c>
      <c r="E9" s="19">
        <f t="shared" si="0"/>
        <v>-9684</v>
      </c>
      <c r="F9" s="37">
        <f t="shared" si="1"/>
        <v>-0.15798231589937681</v>
      </c>
      <c r="G9" s="38">
        <f>D9/'2019 იანვარი'!$D$4</f>
        <v>0.11805094941196383</v>
      </c>
    </row>
    <row r="10" spans="1:7" x14ac:dyDescent="0.2">
      <c r="B10" s="46" t="s">
        <v>244</v>
      </c>
      <c r="C10" s="19">
        <v>15117</v>
      </c>
      <c r="D10" s="19">
        <v>13645</v>
      </c>
      <c r="E10" s="19">
        <f t="shared" si="0"/>
        <v>-1472</v>
      </c>
      <c r="F10" s="37">
        <f t="shared" si="1"/>
        <v>-9.737381755639346E-2</v>
      </c>
      <c r="G10" s="38">
        <f>D10/'2019 იანვარი'!$D$4</f>
        <v>3.1208687656958313E-2</v>
      </c>
    </row>
    <row r="11" spans="1:7" x14ac:dyDescent="0.2">
      <c r="A11" s="56"/>
      <c r="B11" s="55" t="s">
        <v>243</v>
      </c>
      <c r="C11" s="19">
        <v>13762</v>
      </c>
      <c r="D11" s="19">
        <v>13578</v>
      </c>
      <c r="E11" s="19">
        <f t="shared" si="0"/>
        <v>-184</v>
      </c>
      <c r="F11" s="37">
        <f t="shared" si="1"/>
        <v>-1.3370149687545414E-2</v>
      </c>
      <c r="G11" s="38">
        <f>D11/'2019 იანვარი'!$D$4</f>
        <v>3.1055446024637594E-2</v>
      </c>
    </row>
    <row r="12" spans="1:7" x14ac:dyDescent="0.2">
      <c r="A12" s="56"/>
      <c r="B12" s="55" t="s">
        <v>261</v>
      </c>
      <c r="C12" s="19">
        <v>5833</v>
      </c>
      <c r="D12" s="19">
        <v>12740</v>
      </c>
      <c r="E12" s="19">
        <f t="shared" si="0"/>
        <v>6907</v>
      </c>
      <c r="F12" s="37">
        <f t="shared" si="1"/>
        <v>1.1841248071318362</v>
      </c>
      <c r="G12" s="38">
        <f>D12/'2019 იანვარი'!$D$4</f>
        <v>2.913878202635756E-2</v>
      </c>
    </row>
    <row r="13" spans="1:7" x14ac:dyDescent="0.2">
      <c r="A13" s="56"/>
      <c r="B13" s="55" t="s">
        <v>260</v>
      </c>
      <c r="C13" s="19">
        <v>3798</v>
      </c>
      <c r="D13" s="19">
        <v>6472</v>
      </c>
      <c r="E13" s="19">
        <f t="shared" si="0"/>
        <v>2674</v>
      </c>
      <c r="F13" s="37">
        <f t="shared" si="1"/>
        <v>0.70405476566614011</v>
      </c>
      <c r="G13" s="38">
        <f>D13/'2019 იანვარი'!$D$4</f>
        <v>1.480268424447301E-2</v>
      </c>
    </row>
    <row r="14" spans="1:7" x14ac:dyDescent="0.2">
      <c r="A14" s="56"/>
      <c r="B14" s="55" t="s">
        <v>246</v>
      </c>
      <c r="C14" s="19">
        <v>5296</v>
      </c>
      <c r="D14" s="19">
        <v>4861</v>
      </c>
      <c r="E14" s="19">
        <f t="shared" si="0"/>
        <v>-435</v>
      </c>
      <c r="F14" s="37">
        <f t="shared" si="1"/>
        <v>-8.213746223564955E-2</v>
      </c>
      <c r="G14" s="38">
        <f>D14/'2019 იანვარი'!$D$4</f>
        <v>1.1118023503149459E-2</v>
      </c>
    </row>
    <row r="15" spans="1:7" x14ac:dyDescent="0.2">
      <c r="A15" s="56"/>
      <c r="B15" s="55" t="s">
        <v>247</v>
      </c>
      <c r="C15" s="19">
        <v>7349</v>
      </c>
      <c r="D15" s="19">
        <v>3767</v>
      </c>
      <c r="E15" s="19">
        <f t="shared" si="0"/>
        <v>-3582</v>
      </c>
      <c r="F15" s="37">
        <f t="shared" si="1"/>
        <v>-0.4874132535038781</v>
      </c>
      <c r="G15" s="38">
        <f>D15/'2019 იანვარი'!$D$4</f>
        <v>8.615839238091753E-3</v>
      </c>
    </row>
    <row r="16" spans="1:7" x14ac:dyDescent="0.2">
      <c r="A16" s="56"/>
      <c r="B16" s="55" t="s">
        <v>245</v>
      </c>
      <c r="C16" s="19">
        <v>7858</v>
      </c>
      <c r="D16" s="19">
        <v>3400</v>
      </c>
      <c r="E16" s="19">
        <f t="shared" si="0"/>
        <v>-4458</v>
      </c>
      <c r="F16" s="37">
        <f t="shared" si="1"/>
        <v>-0.56731992873504711</v>
      </c>
      <c r="G16" s="38">
        <f>D16/'2019 იანვარი'!$D$4</f>
        <v>7.7764410431409503E-3</v>
      </c>
    </row>
    <row r="17" spans="1:7" x14ac:dyDescent="0.2">
      <c r="B17" s="46" t="s">
        <v>248</v>
      </c>
      <c r="C17" s="19">
        <v>3649</v>
      </c>
      <c r="D17" s="19">
        <v>3248</v>
      </c>
      <c r="E17" s="19">
        <f t="shared" si="0"/>
        <v>-401</v>
      </c>
      <c r="F17" s="37">
        <f t="shared" si="1"/>
        <v>-0.10989312140312414</v>
      </c>
      <c r="G17" s="38">
        <f>D17/'2019 იანვარი'!$D$4</f>
        <v>7.4287883847417076E-3</v>
      </c>
    </row>
    <row r="18" spans="1:7" x14ac:dyDescent="0.2">
      <c r="A18" s="56"/>
      <c r="B18" s="55" t="s">
        <v>262</v>
      </c>
      <c r="C18" s="19">
        <v>2729</v>
      </c>
      <c r="D18" s="19">
        <v>3052</v>
      </c>
      <c r="E18" s="19">
        <f t="shared" si="0"/>
        <v>323</v>
      </c>
      <c r="F18" s="37">
        <f t="shared" si="1"/>
        <v>0.11835837303041408</v>
      </c>
      <c r="G18" s="38">
        <f>D18/'2019 იანვარი'!$D$4</f>
        <v>6.9804994304900527E-3</v>
      </c>
    </row>
    <row r="19" spans="1:7" x14ac:dyDescent="0.2">
      <c r="A19" s="56"/>
      <c r="B19" s="55" t="s">
        <v>263</v>
      </c>
      <c r="C19" s="19">
        <v>1412</v>
      </c>
      <c r="D19" s="19">
        <v>1354</v>
      </c>
      <c r="E19" s="19">
        <f t="shared" si="0"/>
        <v>-58</v>
      </c>
      <c r="F19" s="37">
        <f t="shared" si="1"/>
        <v>-4.1076487252124649E-2</v>
      </c>
      <c r="G19" s="38">
        <f>D19/'2019 იანვარი'!$D$4</f>
        <v>3.0968532860037785E-3</v>
      </c>
    </row>
    <row r="20" spans="1:7" x14ac:dyDescent="0.2">
      <c r="A20" s="56"/>
      <c r="B20" s="55" t="s">
        <v>264</v>
      </c>
      <c r="C20" s="19">
        <v>900</v>
      </c>
      <c r="D20" s="19">
        <v>1035</v>
      </c>
      <c r="E20" s="19">
        <f t="shared" si="0"/>
        <v>135</v>
      </c>
      <c r="F20" s="37">
        <f t="shared" si="1"/>
        <v>0.15</v>
      </c>
      <c r="G20" s="38">
        <f>D20/'2019 იანვარი'!$D$4</f>
        <v>2.3672401410737894E-3</v>
      </c>
    </row>
    <row r="21" spans="1:7" x14ac:dyDescent="0.2">
      <c r="A21" s="56"/>
      <c r="B21" s="55" t="s">
        <v>265</v>
      </c>
      <c r="C21" s="19">
        <v>604</v>
      </c>
      <c r="D21" s="19">
        <v>793</v>
      </c>
      <c r="E21" s="19">
        <f t="shared" si="0"/>
        <v>189</v>
      </c>
      <c r="F21" s="37">
        <f t="shared" si="1"/>
        <v>0.3129139072847682</v>
      </c>
      <c r="G21" s="38">
        <f>D21/'2019 იანვარი'!$D$4</f>
        <v>1.8137405138855217E-3</v>
      </c>
    </row>
    <row r="22" spans="1:7" x14ac:dyDescent="0.2">
      <c r="B22" s="46" t="s">
        <v>266</v>
      </c>
      <c r="C22" s="19">
        <v>160</v>
      </c>
      <c r="D22" s="19">
        <v>122</v>
      </c>
      <c r="E22" s="19">
        <f t="shared" si="0"/>
        <v>-38</v>
      </c>
      <c r="F22" s="37">
        <f t="shared" si="1"/>
        <v>-0.23749999999999999</v>
      </c>
      <c r="G22" s="38">
        <f>D22/'2019 იანვარი'!$D$4</f>
        <v>2.7903700213623411E-4</v>
      </c>
    </row>
    <row r="23" spans="1:7" x14ac:dyDescent="0.2">
      <c r="B23" s="46" t="s">
        <v>267</v>
      </c>
      <c r="C23" s="19">
        <v>28</v>
      </c>
      <c r="D23" s="19">
        <v>39</v>
      </c>
      <c r="E23" s="19">
        <f t="shared" si="0"/>
        <v>11</v>
      </c>
      <c r="F23" s="37">
        <f>D23/C23-1</f>
        <v>0.39285714285714279</v>
      </c>
      <c r="G23" s="38">
        <f>D23/'2019 იანვარი'!$D$4</f>
        <v>8.9200353141910896E-5</v>
      </c>
    </row>
    <row r="24" spans="1:7" x14ac:dyDescent="0.2">
      <c r="B24" s="46" t="s">
        <v>249</v>
      </c>
      <c r="C24" s="19">
        <v>20</v>
      </c>
      <c r="D24" s="19">
        <v>28</v>
      </c>
      <c r="E24" s="19">
        <f t="shared" si="0"/>
        <v>8</v>
      </c>
      <c r="F24" s="37">
        <f t="shared" si="1"/>
        <v>0.4</v>
      </c>
      <c r="G24" s="38">
        <f>D24/'2019 იანვარი'!$D$4</f>
        <v>6.4041279178807831E-5</v>
      </c>
    </row>
    <row r="25" spans="1:7" ht="13.5" thickBot="1" x14ac:dyDescent="0.25">
      <c r="B25" s="47" t="s">
        <v>250</v>
      </c>
      <c r="C25" s="21">
        <v>10</v>
      </c>
      <c r="D25" s="21">
        <v>3</v>
      </c>
      <c r="E25" s="21">
        <f t="shared" si="0"/>
        <v>-7</v>
      </c>
      <c r="F25" s="39">
        <f t="shared" si="1"/>
        <v>-0.7</v>
      </c>
      <c r="G25" s="40">
        <f>D25/'2019 იანვარი'!$D$4</f>
        <v>6.8615656263008383E-6</v>
      </c>
    </row>
    <row r="26" spans="1:7" x14ac:dyDescent="0.2">
      <c r="B26" s="68"/>
      <c r="C26" s="68"/>
      <c r="D26" s="68"/>
    </row>
    <row r="27" spans="1:7" x14ac:dyDescent="0.2">
      <c r="B27" s="68"/>
      <c r="C27" s="68"/>
      <c r="D27" s="68"/>
    </row>
    <row r="29" spans="1:7" x14ac:dyDescent="0.2">
      <c r="B29" s="54" t="s">
        <v>216</v>
      </c>
    </row>
    <row r="30" spans="1:7" x14ac:dyDescent="0.2">
      <c r="B30" s="140"/>
      <c r="C30" s="140"/>
      <c r="D30" s="140"/>
      <c r="E30" s="140"/>
      <c r="F30" s="140"/>
      <c r="G30" s="140"/>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17" t="s">
        <v>269</v>
      </c>
      <c r="C2" s="117" t="s">
        <v>270</v>
      </c>
    </row>
    <row r="3" spans="2:3" ht="66" customHeight="1" x14ac:dyDescent="0.2">
      <c r="B3" s="118" t="s">
        <v>281</v>
      </c>
      <c r="C3" s="119" t="s">
        <v>276</v>
      </c>
    </row>
    <row r="4" spans="2:3" ht="74.25" customHeight="1" x14ac:dyDescent="0.2">
      <c r="B4" s="118" t="s">
        <v>288</v>
      </c>
      <c r="C4" s="119" t="s">
        <v>275</v>
      </c>
    </row>
    <row r="5" spans="2:3" ht="20.25" customHeight="1" x14ac:dyDescent="0.2">
      <c r="B5" s="120" t="s">
        <v>271</v>
      </c>
      <c r="C5" s="124" t="s">
        <v>274</v>
      </c>
    </row>
    <row r="6" spans="2:3" ht="24.75" customHeight="1" x14ac:dyDescent="0.2">
      <c r="B6" s="120" t="s">
        <v>272</v>
      </c>
      <c r="C6" s="121" t="s">
        <v>277</v>
      </c>
    </row>
    <row r="7" spans="2:3" ht="56.25" customHeight="1" x14ac:dyDescent="0.2">
      <c r="B7" s="122" t="s">
        <v>273</v>
      </c>
      <c r="C7" s="123"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2019 იანვარი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2019-02-04T11:14:21Z</dcterms:modified>
</cp:coreProperties>
</file>