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ავიარეისები" sheetId="6" r:id="rId1"/>
    <sheet name="ფრენები და მგზავრები (ოქტომ.)" sheetId="3" r:id="rId2"/>
    <sheet name="ფრენები და მგზავრები (10 თვე)" sheetId="5" r:id="rId3"/>
    <sheet name="თვეების მიხედვით" sheetId="4" r:id="rId4"/>
  </sheets>
  <calcPr calcId="152511" concurrentCalc="0"/>
</workbook>
</file>

<file path=xl/calcChain.xml><?xml version="1.0" encoding="utf-8"?>
<calcChain xmlns="http://schemas.openxmlformats.org/spreadsheetml/2006/main">
  <c r="L14" i="4" l="1"/>
  <c r="K14" i="4"/>
  <c r="F14" i="4"/>
  <c r="E14" i="4"/>
  <c r="I17" i="4"/>
  <c r="J17" i="4"/>
  <c r="L13" i="4"/>
  <c r="K13" i="4"/>
  <c r="F13" i="4"/>
  <c r="E13" i="4"/>
  <c r="E9" i="5"/>
  <c r="F9" i="5"/>
  <c r="E10" i="5"/>
  <c r="F10" i="5"/>
  <c r="L12" i="4"/>
  <c r="K12" i="4"/>
  <c r="D17" i="4"/>
  <c r="C17" i="4"/>
  <c r="F17" i="4"/>
  <c r="F12" i="4"/>
  <c r="E12" i="4"/>
  <c r="L11" i="4"/>
  <c r="K11" i="4"/>
  <c r="F11" i="4"/>
  <c r="E11" i="4"/>
  <c r="F7" i="5"/>
  <c r="K10" i="4"/>
  <c r="L10" i="4"/>
  <c r="E10" i="4"/>
  <c r="F10" i="4"/>
  <c r="L9" i="4"/>
  <c r="K9" i="4"/>
  <c r="F9" i="4"/>
  <c r="E9" i="4"/>
  <c r="C5" i="5"/>
  <c r="K8" i="4"/>
  <c r="L8" i="4"/>
  <c r="E8" i="4"/>
  <c r="F8" i="4"/>
  <c r="E6" i="3"/>
  <c r="E10" i="3"/>
  <c r="F10" i="3"/>
  <c r="E20" i="3"/>
  <c r="F20" i="3"/>
  <c r="E20" i="5"/>
  <c r="F20" i="5"/>
  <c r="E9" i="3"/>
  <c r="F9" i="3"/>
  <c r="E19" i="3"/>
  <c r="F19" i="3"/>
  <c r="F19" i="5"/>
  <c r="E19" i="5"/>
  <c r="K7" i="4"/>
  <c r="L7" i="4"/>
  <c r="E7" i="4"/>
  <c r="F7" i="4"/>
  <c r="E17" i="4"/>
  <c r="L6" i="4"/>
  <c r="K6" i="4"/>
  <c r="F6" i="4"/>
  <c r="E6" i="4"/>
  <c r="F18" i="5"/>
  <c r="E18" i="5"/>
  <c r="F17" i="5"/>
  <c r="E17" i="5"/>
  <c r="F16" i="5"/>
  <c r="E16" i="5"/>
  <c r="D15" i="5"/>
  <c r="C15" i="5"/>
  <c r="F8" i="5"/>
  <c r="E8" i="5"/>
  <c r="E7" i="5"/>
  <c r="F6" i="5"/>
  <c r="E6" i="5"/>
  <c r="D5" i="5"/>
  <c r="L5" i="4"/>
  <c r="K5" i="4"/>
  <c r="F5" i="4"/>
  <c r="E5" i="4"/>
  <c r="F16" i="3"/>
  <c r="E16" i="3"/>
  <c r="C15" i="3"/>
  <c r="E7" i="3"/>
  <c r="F6" i="3"/>
  <c r="C5" i="3"/>
  <c r="D15" i="3"/>
  <c r="D5" i="3"/>
  <c r="F8" i="3"/>
  <c r="E17" i="3"/>
  <c r="E18" i="3"/>
  <c r="F17" i="3"/>
  <c r="F18" i="3"/>
  <c r="F7" i="3"/>
  <c r="E8" i="3"/>
  <c r="L17" i="4"/>
  <c r="K17" i="4"/>
  <c r="E15" i="5"/>
  <c r="E5" i="3"/>
  <c r="F5" i="5"/>
  <c r="F15" i="5"/>
  <c r="E5" i="5"/>
  <c r="E15" i="3"/>
  <c r="F5" i="3"/>
  <c r="F15" i="3"/>
</calcChain>
</file>

<file path=xl/sharedStrings.xml><?xml version="1.0" encoding="utf-8"?>
<sst xmlns="http://schemas.openxmlformats.org/spreadsheetml/2006/main" count="234" uniqueCount="157">
  <si>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</si>
  <si>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</si>
  <si>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</si>
  <si>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</si>
  <si>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</si>
  <si>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</si>
  <si>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</si>
  <si>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</si>
  <si>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</si>
  <si>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ფრენები</t>
  </si>
  <si>
    <t xml:space="preserve">ცვლილება </t>
  </si>
  <si>
    <t>ამბროლაურის აეროპორტი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</si>
  <si>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</si>
  <si>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</si>
  <si>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</si>
  <si>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</si>
  <si>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</si>
  <si>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</si>
  <si>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</si>
  <si>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</si>
  <si>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</si>
  <si>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</si>
  <si>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</si>
  <si>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</si>
  <si>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2017წ</t>
  </si>
  <si>
    <t>ცვლილება</t>
  </si>
  <si>
    <t>პერიოდი</t>
  </si>
  <si>
    <t>2018წ</t>
  </si>
  <si>
    <t>ავიაცია</t>
  </si>
  <si>
    <t>მიმართულება</t>
  </si>
  <si>
    <t>სიხშირე (კვირაში)</t>
  </si>
  <si>
    <t>Georgian Airways</t>
  </si>
  <si>
    <t>თბილისი-თეირანი</t>
  </si>
  <si>
    <t>Tbilisi-moskovi</t>
  </si>
  <si>
    <t>Tbilisi-londoni</t>
  </si>
  <si>
    <t>Tbilisi-ს.პეტერბურგი</t>
  </si>
  <si>
    <t>Tbilisi-amsterdami</t>
  </si>
  <si>
    <t>Tbilisi-ბარსელონა</t>
  </si>
  <si>
    <t>Tbilisi-ბრუსელი</t>
  </si>
  <si>
    <t>Tbilisi-კიოლნი</t>
  </si>
  <si>
    <t>Tbilisi-პარიზი</t>
  </si>
  <si>
    <t>Tbilisi-კაზანი</t>
  </si>
  <si>
    <t>Tbilisi-erevani</t>
  </si>
  <si>
    <t>Tbilisi-vena</t>
  </si>
  <si>
    <t>Tbilisi-ბოლონია</t>
  </si>
  <si>
    <t>Tbilisi-ბრატისლავა</t>
  </si>
  <si>
    <t>თბილისი-პრაღა</t>
  </si>
  <si>
    <t>თბილისი-კიევი</t>
  </si>
  <si>
    <t>თბილისი-ბერლინი</t>
  </si>
  <si>
    <t>ბათუმი-თელ ავივი</t>
  </si>
  <si>
    <t>MYWAY</t>
  </si>
  <si>
    <t>თბილისი-ხარკოვი</t>
  </si>
  <si>
    <t>თბილისი-თელ ავივი</t>
  </si>
  <si>
    <t>China Southern Airlines</t>
  </si>
  <si>
    <t>Tbilisi-urumCi-პეკინი</t>
  </si>
  <si>
    <t>Skat</t>
  </si>
  <si>
    <t>Tbilisi-aqtau</t>
  </si>
  <si>
    <t>Air Astana</t>
  </si>
  <si>
    <t>Tbilisi-alma-ata</t>
  </si>
  <si>
    <t>Tbilisi-astana</t>
  </si>
  <si>
    <t>Azerbaijan Airlaines</t>
  </si>
  <si>
    <t>Tbilisi-baqo</t>
  </si>
  <si>
    <t>Qatar Airways</t>
  </si>
  <si>
    <t>Tbilisi-doha</t>
  </si>
  <si>
    <t>Fly Dubai</t>
  </si>
  <si>
    <t>Tbilisi-dubai</t>
  </si>
  <si>
    <t>Ural Airlines</t>
  </si>
  <si>
    <t>quTaisi-moskovi</t>
  </si>
  <si>
    <t>Tbilisi-jukovski</t>
  </si>
  <si>
    <t>Tbilisi-soWi</t>
  </si>
  <si>
    <t>Tbilisi-კრასნოდარი</t>
  </si>
  <si>
    <t xml:space="preserve">Tbilisi-ekaterinburgi </t>
  </si>
  <si>
    <t>ბათუმი-მოსკოვი</t>
  </si>
  <si>
    <t xml:space="preserve">ბათუმი-ekaterinburgi </t>
  </si>
  <si>
    <t>ბათუმი-ს.პეტერბურგი</t>
  </si>
  <si>
    <t>LOT</t>
  </si>
  <si>
    <t>Tbilisi-varSava</t>
  </si>
  <si>
    <t>Ukraine Intern. Airlines</t>
  </si>
  <si>
    <t>Tbilisi-kievi</t>
  </si>
  <si>
    <t>Nordavia</t>
  </si>
  <si>
    <t>Elal</t>
  </si>
  <si>
    <t>Israil</t>
  </si>
  <si>
    <t>Arkia</t>
  </si>
  <si>
    <t>Belavia</t>
  </si>
  <si>
    <t>თბილისი-მინსკი</t>
  </si>
  <si>
    <t>ბათუმი-მინსკი</t>
  </si>
  <si>
    <t>Gulf air kompania</t>
  </si>
  <si>
    <t>Lufthanza</t>
  </si>
  <si>
    <t>Tbilisi-miunxeni</t>
  </si>
  <si>
    <t>Flay nas</t>
  </si>
  <si>
    <t>თბილისი-რიადი</t>
  </si>
  <si>
    <t>Aeroflot</t>
  </si>
  <si>
    <t>S7 airlines</t>
  </si>
  <si>
    <t>თბილისი-ნოვოსიბირსკი</t>
  </si>
  <si>
    <t>Aegian Airlines</t>
  </si>
  <si>
    <t>Tbilisi-aTeni</t>
  </si>
  <si>
    <t>Air Baltik</t>
  </si>
  <si>
    <t>Tbilisi-riga</t>
  </si>
  <si>
    <t>Turkish Airlines</t>
  </si>
  <si>
    <t>Tbilisi-stambuli</t>
  </si>
  <si>
    <t>baTumi-stambuli</t>
  </si>
  <si>
    <t>Pegasus airlines</t>
  </si>
  <si>
    <t xml:space="preserve">თბილისი-სტამბული </t>
  </si>
  <si>
    <t>თბილისი-ქუვეითი</t>
  </si>
  <si>
    <t>Jazeera</t>
  </si>
  <si>
    <t>Ata Airlainz</t>
  </si>
  <si>
    <t>Qeshm air</t>
  </si>
  <si>
    <t xml:space="preserve">Tbilisi-Teirani </t>
  </si>
  <si>
    <t>სულ 4რეისი</t>
  </si>
  <si>
    <t>Iran Air</t>
  </si>
  <si>
    <t>Tbilisi-Teirani</t>
  </si>
  <si>
    <t>თბილისი-ისფაჰანი</t>
  </si>
  <si>
    <t>Taban</t>
  </si>
  <si>
    <t>Air Cairo</t>
  </si>
  <si>
    <t>Tbilisi-hurgada</t>
  </si>
  <si>
    <t>Tbilisi-SarmaSeihi</t>
  </si>
  <si>
    <t>Air Arabia</t>
  </si>
  <si>
    <t xml:space="preserve">Tbilisi-Sarja </t>
  </si>
  <si>
    <t>Pobeda</t>
  </si>
  <si>
    <t>Tbilisi-rostovi</t>
  </si>
  <si>
    <t>Kish Airlainz</t>
  </si>
  <si>
    <t>Yanair</t>
  </si>
  <si>
    <t>baTumi-kievi</t>
  </si>
  <si>
    <t>Redwing</t>
  </si>
  <si>
    <t>Wizz Air Hungary</t>
  </si>
  <si>
    <t>quTaisi-budapeSti</t>
  </si>
  <si>
    <t>quTaisi-ათენი</t>
  </si>
  <si>
    <t>quTaisi-ბარსელონა</t>
  </si>
  <si>
    <t>quTaisi-პარიზი</t>
  </si>
  <si>
    <t>quTaisi-milani</t>
  </si>
  <si>
    <t>quTaisi-რიგა</t>
  </si>
  <si>
    <t>quTaisi-რომი</t>
  </si>
  <si>
    <t>quTaisi-პრაღა</t>
  </si>
  <si>
    <t>quTaisi-ბუხარესტი</t>
  </si>
  <si>
    <t>quTaisi-berlini</t>
  </si>
  <si>
    <t>quTaisi-ვროსლავი</t>
  </si>
  <si>
    <t>quTaisi-dortmundi</t>
  </si>
  <si>
    <t>quTaisi-londoni</t>
  </si>
  <si>
    <t>quTaisi-varSava</t>
  </si>
  <si>
    <t>ქუთაისი-კატოვიცა</t>
  </si>
  <si>
    <t>ქუთაისი-memingemi</t>
  </si>
  <si>
    <t>ქუთაისი-larnaka</t>
  </si>
  <si>
    <t>ქუთაისი-სალონიკი</t>
  </si>
  <si>
    <t>quTaisi-vilniusu</t>
  </si>
  <si>
    <t>2017:                                     10 თვე</t>
  </si>
  <si>
    <t>2018:                                10 თვე</t>
  </si>
  <si>
    <t>2017:                             ოქტომბერი</t>
  </si>
  <si>
    <t>2018:                             ოქტომბერი</t>
  </si>
  <si>
    <t>ავიარეისები ოქტომბრის თვის მდგომარეობით</t>
  </si>
  <si>
    <t>Tbilisi-Tel.avivi</t>
  </si>
  <si>
    <t>სულ  3 რეისი</t>
  </si>
  <si>
    <t>სულ 23 რეისი</t>
  </si>
  <si>
    <t>სულ  5 რეისი</t>
  </si>
  <si>
    <t>Tbl-bahreini</t>
  </si>
  <si>
    <t>სულ 6რეისი</t>
  </si>
  <si>
    <t>სულ 33 რეისი</t>
  </si>
  <si>
    <t>სულ 21 რეისი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</si>
</sst>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AcadNusx"/>
    </font>
    <font>
      <i/>
      <sz val="10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0"/>
  <sheetViews>
    <sheetView tabSelected="1" workbookViewId="0">
      <selection activeCell="C2" sqref="C2:E2"/>
    </sheetView>
  </sheetViews>
  <sheetFormatPr defaultRowHeight="15" x14ac:dyDescent="0.25"/>
  <cols>
    <col min="3" max="3" width="28.140625" style="24" customWidth="1"/>
    <col min="4" max="4" width="39" customWidth="1"/>
    <col min="5" max="5" width="20" customWidth="1"/>
  </cols>
  <sheetData>
    <row r="2" spans="3:5" ht="35.25" customHeight="1" x14ac:dyDescent="0.25">
      <c r="C2" s="26" t="s">
        <v>148</v>
      </c>
      <c r="D2" s="26"/>
      <c r="E2" s="26"/>
    </row>
    <row r="3" spans="3:5" x14ac:dyDescent="0.25">
      <c r="D3" s="12"/>
      <c r="E3" s="12"/>
    </row>
    <row r="4" spans="3:5" ht="32.25" customHeight="1" x14ac:dyDescent="0.25">
      <c r="C4" s="33" t="s">
        <v>28</v>
      </c>
      <c r="D4" s="34" t="s">
        <v>29</v>
      </c>
      <c r="E4" s="35" t="s">
        <v>30</v>
      </c>
    </row>
    <row r="5" spans="3:5" ht="16.5" x14ac:dyDescent="0.25">
      <c r="C5" s="32" t="s">
        <v>31</v>
      </c>
      <c r="D5" s="23" t="s">
        <v>149</v>
      </c>
      <c r="E5" s="31">
        <v>14</v>
      </c>
    </row>
    <row r="6" spans="3:5" ht="16.5" x14ac:dyDescent="0.25">
      <c r="C6" s="32"/>
      <c r="D6" s="23" t="s">
        <v>33</v>
      </c>
      <c r="E6" s="31">
        <v>21</v>
      </c>
    </row>
    <row r="7" spans="3:5" ht="16.5" x14ac:dyDescent="0.25">
      <c r="C7" s="32"/>
      <c r="D7" s="23" t="s">
        <v>34</v>
      </c>
      <c r="E7" s="31">
        <v>2</v>
      </c>
    </row>
    <row r="8" spans="3:5" ht="16.5" x14ac:dyDescent="0.25">
      <c r="C8" s="32"/>
      <c r="D8" s="23" t="s">
        <v>35</v>
      </c>
      <c r="E8" s="31">
        <v>5</v>
      </c>
    </row>
    <row r="9" spans="3:5" ht="16.5" x14ac:dyDescent="0.25">
      <c r="C9" s="32"/>
      <c r="D9" s="23" t="s">
        <v>36</v>
      </c>
      <c r="E9" s="31">
        <v>2</v>
      </c>
    </row>
    <row r="10" spans="3:5" ht="16.5" x14ac:dyDescent="0.25">
      <c r="C10" s="32"/>
      <c r="D10" s="23" t="s">
        <v>37</v>
      </c>
      <c r="E10" s="31">
        <v>2</v>
      </c>
    </row>
    <row r="11" spans="3:5" ht="16.5" x14ac:dyDescent="0.25">
      <c r="C11" s="32"/>
      <c r="D11" s="23" t="s">
        <v>38</v>
      </c>
      <c r="E11" s="31">
        <v>2</v>
      </c>
    </row>
    <row r="12" spans="3:5" ht="16.5" x14ac:dyDescent="0.25">
      <c r="C12" s="32"/>
      <c r="D12" s="23" t="s">
        <v>39</v>
      </c>
      <c r="E12" s="31">
        <v>1</v>
      </c>
    </row>
    <row r="13" spans="3:5" ht="16.5" x14ac:dyDescent="0.25">
      <c r="C13" s="32"/>
      <c r="D13" s="23" t="s">
        <v>40</v>
      </c>
      <c r="E13" s="31">
        <v>2</v>
      </c>
    </row>
    <row r="14" spans="3:5" ht="16.5" x14ac:dyDescent="0.25">
      <c r="C14" s="32"/>
      <c r="D14" s="23" t="s">
        <v>41</v>
      </c>
      <c r="E14" s="31">
        <v>2</v>
      </c>
    </row>
    <row r="15" spans="3:5" ht="16.5" x14ac:dyDescent="0.25">
      <c r="C15" s="32"/>
      <c r="D15" s="23" t="s">
        <v>42</v>
      </c>
      <c r="E15" s="31">
        <v>7</v>
      </c>
    </row>
    <row r="16" spans="3:5" ht="16.5" x14ac:dyDescent="0.25">
      <c r="C16" s="32"/>
      <c r="D16" s="23" t="s">
        <v>43</v>
      </c>
      <c r="E16" s="31">
        <v>2</v>
      </c>
    </row>
    <row r="17" spans="3:5" ht="16.5" x14ac:dyDescent="0.25">
      <c r="C17" s="32"/>
      <c r="D17" s="23" t="s">
        <v>44</v>
      </c>
      <c r="E17" s="31">
        <v>2</v>
      </c>
    </row>
    <row r="18" spans="3:5" ht="16.5" x14ac:dyDescent="0.25">
      <c r="C18" s="32"/>
      <c r="D18" s="23" t="s">
        <v>45</v>
      </c>
      <c r="E18" s="31" t="s">
        <v>150</v>
      </c>
    </row>
    <row r="19" spans="3:5" ht="16.5" x14ac:dyDescent="0.25">
      <c r="C19" s="32"/>
      <c r="D19" s="23" t="s">
        <v>46</v>
      </c>
      <c r="E19" s="31">
        <v>2</v>
      </c>
    </row>
    <row r="20" spans="3:5" ht="16.5" x14ac:dyDescent="0.25">
      <c r="C20" s="32"/>
      <c r="D20" s="23" t="s">
        <v>47</v>
      </c>
      <c r="E20" s="31">
        <v>7</v>
      </c>
    </row>
    <row r="21" spans="3:5" ht="16.5" x14ac:dyDescent="0.25">
      <c r="C21" s="32"/>
      <c r="D21" s="23" t="s">
        <v>48</v>
      </c>
      <c r="E21" s="31">
        <v>2</v>
      </c>
    </row>
    <row r="22" spans="3:5" ht="16.5" x14ac:dyDescent="0.25">
      <c r="C22" s="32"/>
      <c r="D22" s="23" t="s">
        <v>49</v>
      </c>
      <c r="E22" s="31">
        <v>3</v>
      </c>
    </row>
    <row r="23" spans="3:5" ht="16.5" x14ac:dyDescent="0.25">
      <c r="C23" s="36" t="s">
        <v>50</v>
      </c>
      <c r="D23" s="23" t="s">
        <v>51</v>
      </c>
      <c r="E23" s="31">
        <v>2</v>
      </c>
    </row>
    <row r="24" spans="3:5" ht="16.5" x14ac:dyDescent="0.25">
      <c r="C24" s="36"/>
      <c r="D24" s="23" t="s">
        <v>52</v>
      </c>
      <c r="E24" s="31">
        <v>3</v>
      </c>
    </row>
    <row r="25" spans="3:5" ht="16.5" x14ac:dyDescent="0.25">
      <c r="C25" s="36"/>
      <c r="D25" s="23" t="s">
        <v>47</v>
      </c>
      <c r="E25" s="31">
        <v>2</v>
      </c>
    </row>
    <row r="26" spans="3:5" ht="16.5" x14ac:dyDescent="0.25">
      <c r="C26" s="37" t="s">
        <v>53</v>
      </c>
      <c r="D26" s="23" t="s">
        <v>54</v>
      </c>
      <c r="E26" s="31">
        <v>4</v>
      </c>
    </row>
    <row r="27" spans="3:5" ht="16.5" x14ac:dyDescent="0.25">
      <c r="C27" s="31" t="s">
        <v>55</v>
      </c>
      <c r="D27" s="23" t="s">
        <v>56</v>
      </c>
      <c r="E27" s="31" t="s">
        <v>151</v>
      </c>
    </row>
    <row r="28" spans="3:5" ht="16.5" x14ac:dyDescent="0.25">
      <c r="C28" s="32" t="s">
        <v>57</v>
      </c>
      <c r="D28" s="23" t="s">
        <v>58</v>
      </c>
      <c r="E28" s="31">
        <v>5</v>
      </c>
    </row>
    <row r="29" spans="3:5" ht="16.5" x14ac:dyDescent="0.25">
      <c r="C29" s="32"/>
      <c r="D29" s="23" t="s">
        <v>59</v>
      </c>
      <c r="E29" s="31">
        <v>3</v>
      </c>
    </row>
    <row r="30" spans="3:5" ht="16.5" x14ac:dyDescent="0.25">
      <c r="C30" s="31" t="s">
        <v>60</v>
      </c>
      <c r="D30" s="23" t="s">
        <v>61</v>
      </c>
      <c r="E30" s="31">
        <v>14</v>
      </c>
    </row>
    <row r="31" spans="3:5" ht="16.5" x14ac:dyDescent="0.25">
      <c r="C31" s="31" t="s">
        <v>62</v>
      </c>
      <c r="D31" s="23" t="s">
        <v>63</v>
      </c>
      <c r="E31" s="31">
        <v>18</v>
      </c>
    </row>
    <row r="32" spans="3:5" ht="16.5" x14ac:dyDescent="0.25">
      <c r="C32" s="31" t="s">
        <v>64</v>
      </c>
      <c r="D32" s="23" t="s">
        <v>65</v>
      </c>
      <c r="E32" s="31">
        <v>14</v>
      </c>
    </row>
    <row r="33" spans="3:5" ht="16.5" x14ac:dyDescent="0.25">
      <c r="C33" s="32" t="s">
        <v>66</v>
      </c>
      <c r="D33" s="23" t="s">
        <v>67</v>
      </c>
      <c r="E33" s="31">
        <v>2</v>
      </c>
    </row>
    <row r="34" spans="3:5" ht="16.5" x14ac:dyDescent="0.25">
      <c r="C34" s="32"/>
      <c r="D34" s="23" t="s">
        <v>68</v>
      </c>
      <c r="E34" s="31">
        <v>7</v>
      </c>
    </row>
    <row r="35" spans="3:5" ht="16.5" x14ac:dyDescent="0.25">
      <c r="C35" s="32"/>
      <c r="D35" s="23" t="s">
        <v>35</v>
      </c>
      <c r="E35" s="31">
        <v>3</v>
      </c>
    </row>
    <row r="36" spans="3:5" ht="16.5" x14ac:dyDescent="0.25">
      <c r="C36" s="32"/>
      <c r="D36" s="23" t="s">
        <v>69</v>
      </c>
      <c r="E36" s="31">
        <v>2</v>
      </c>
    </row>
    <row r="37" spans="3:5" ht="16.5" x14ac:dyDescent="0.25">
      <c r="C37" s="32"/>
      <c r="D37" s="23" t="s">
        <v>70</v>
      </c>
      <c r="E37" s="31">
        <v>2</v>
      </c>
    </row>
    <row r="38" spans="3:5" ht="16.5" x14ac:dyDescent="0.25">
      <c r="C38" s="32"/>
      <c r="D38" s="23" t="s">
        <v>71</v>
      </c>
      <c r="E38" s="31">
        <v>2</v>
      </c>
    </row>
    <row r="39" spans="3:5" ht="16.5" x14ac:dyDescent="0.25">
      <c r="C39" s="32"/>
      <c r="D39" s="23" t="s">
        <v>72</v>
      </c>
      <c r="E39" s="31">
        <v>3</v>
      </c>
    </row>
    <row r="40" spans="3:5" ht="16.5" x14ac:dyDescent="0.25">
      <c r="C40" s="32"/>
      <c r="D40" s="23" t="s">
        <v>73</v>
      </c>
      <c r="E40" s="31" t="s">
        <v>150</v>
      </c>
    </row>
    <row r="41" spans="3:5" ht="16.5" x14ac:dyDescent="0.25">
      <c r="C41" s="32"/>
      <c r="D41" s="23" t="s">
        <v>74</v>
      </c>
      <c r="E41" s="31" t="s">
        <v>150</v>
      </c>
    </row>
    <row r="42" spans="3:5" ht="16.5" x14ac:dyDescent="0.25">
      <c r="C42" s="31" t="s">
        <v>75</v>
      </c>
      <c r="D42" s="23" t="s">
        <v>76</v>
      </c>
      <c r="E42" s="31">
        <v>7</v>
      </c>
    </row>
    <row r="43" spans="3:5" ht="16.5" x14ac:dyDescent="0.25">
      <c r="C43" s="31" t="s">
        <v>77</v>
      </c>
      <c r="D43" s="23" t="s">
        <v>78</v>
      </c>
      <c r="E43" s="31">
        <v>14</v>
      </c>
    </row>
    <row r="44" spans="3:5" ht="16.5" x14ac:dyDescent="0.25">
      <c r="C44" s="31" t="s">
        <v>79</v>
      </c>
      <c r="D44" s="23" t="s">
        <v>35</v>
      </c>
      <c r="E44" s="31">
        <v>2</v>
      </c>
    </row>
    <row r="45" spans="3:5" ht="16.5" x14ac:dyDescent="0.25">
      <c r="C45" s="32" t="s">
        <v>80</v>
      </c>
      <c r="D45" s="23" t="s">
        <v>52</v>
      </c>
      <c r="E45" s="31">
        <v>5</v>
      </c>
    </row>
    <row r="46" spans="3:5" ht="16.5" x14ac:dyDescent="0.25">
      <c r="C46" s="32"/>
      <c r="D46" s="23" t="s">
        <v>49</v>
      </c>
      <c r="E46" s="31">
        <v>6</v>
      </c>
    </row>
    <row r="47" spans="3:5" ht="16.5" x14ac:dyDescent="0.25">
      <c r="C47" s="32" t="s">
        <v>81</v>
      </c>
      <c r="D47" s="23" t="s">
        <v>52</v>
      </c>
      <c r="E47" s="31">
        <v>2</v>
      </c>
    </row>
    <row r="48" spans="3:5" ht="16.5" x14ac:dyDescent="0.25">
      <c r="C48" s="32"/>
      <c r="D48" s="23" t="s">
        <v>49</v>
      </c>
      <c r="E48" s="31" t="s">
        <v>152</v>
      </c>
    </row>
    <row r="49" spans="3:5" ht="16.5" x14ac:dyDescent="0.25">
      <c r="C49" s="31" t="s">
        <v>82</v>
      </c>
      <c r="D49" s="23" t="s">
        <v>49</v>
      </c>
      <c r="E49" s="31" t="s">
        <v>150</v>
      </c>
    </row>
    <row r="50" spans="3:5" ht="16.5" x14ac:dyDescent="0.25">
      <c r="C50" s="32" t="s">
        <v>83</v>
      </c>
      <c r="D50" s="23" t="s">
        <v>84</v>
      </c>
      <c r="E50" s="31">
        <v>7</v>
      </c>
    </row>
    <row r="51" spans="3:5" ht="16.5" x14ac:dyDescent="0.25">
      <c r="C51" s="32"/>
      <c r="D51" s="23" t="s">
        <v>85</v>
      </c>
      <c r="E51" s="31">
        <v>3</v>
      </c>
    </row>
    <row r="52" spans="3:5" ht="16.5" x14ac:dyDescent="0.25">
      <c r="C52" s="31" t="s">
        <v>86</v>
      </c>
      <c r="D52" s="23" t="s">
        <v>153</v>
      </c>
      <c r="E52" s="31">
        <v>3</v>
      </c>
    </row>
    <row r="53" spans="3:5" ht="16.5" x14ac:dyDescent="0.25">
      <c r="C53" s="31" t="s">
        <v>87</v>
      </c>
      <c r="D53" s="23" t="s">
        <v>88</v>
      </c>
      <c r="E53" s="31">
        <v>7</v>
      </c>
    </row>
    <row r="54" spans="3:5" ht="16.5" x14ac:dyDescent="0.25">
      <c r="C54" s="31" t="s">
        <v>89</v>
      </c>
      <c r="D54" s="23" t="s">
        <v>90</v>
      </c>
      <c r="E54" s="31">
        <v>3</v>
      </c>
    </row>
    <row r="55" spans="3:5" ht="16.5" x14ac:dyDescent="0.25">
      <c r="C55" s="31" t="s">
        <v>91</v>
      </c>
      <c r="D55" s="23" t="s">
        <v>33</v>
      </c>
      <c r="E55" s="31">
        <v>14</v>
      </c>
    </row>
    <row r="56" spans="3:5" ht="16.5" x14ac:dyDescent="0.25">
      <c r="C56" s="32" t="s">
        <v>92</v>
      </c>
      <c r="D56" s="23" t="s">
        <v>33</v>
      </c>
      <c r="E56" s="31">
        <v>7</v>
      </c>
    </row>
    <row r="57" spans="3:5" ht="16.5" x14ac:dyDescent="0.25">
      <c r="C57" s="32"/>
      <c r="D57" s="23" t="s">
        <v>93</v>
      </c>
      <c r="E57" s="31">
        <v>3</v>
      </c>
    </row>
    <row r="58" spans="3:5" ht="16.5" x14ac:dyDescent="0.25">
      <c r="C58" s="32"/>
      <c r="D58" s="23" t="s">
        <v>72</v>
      </c>
      <c r="E58" s="31">
        <v>3</v>
      </c>
    </row>
    <row r="59" spans="3:5" ht="16.5" x14ac:dyDescent="0.25">
      <c r="C59" s="31" t="s">
        <v>94</v>
      </c>
      <c r="D59" s="23" t="s">
        <v>95</v>
      </c>
      <c r="E59" s="31">
        <v>5</v>
      </c>
    </row>
    <row r="60" spans="3:5" ht="16.5" x14ac:dyDescent="0.25">
      <c r="C60" s="31" t="s">
        <v>96</v>
      </c>
      <c r="D60" s="23" t="s">
        <v>97</v>
      </c>
      <c r="E60" s="31">
        <v>5</v>
      </c>
    </row>
    <row r="61" spans="3:5" ht="16.5" x14ac:dyDescent="0.25">
      <c r="C61" s="32" t="s">
        <v>98</v>
      </c>
      <c r="D61" s="23" t="s">
        <v>99</v>
      </c>
      <c r="E61" s="31">
        <v>30</v>
      </c>
    </row>
    <row r="62" spans="3:5" ht="16.5" x14ac:dyDescent="0.25">
      <c r="C62" s="32"/>
      <c r="D62" s="23" t="s">
        <v>100</v>
      </c>
      <c r="E62" s="31">
        <v>10</v>
      </c>
    </row>
    <row r="63" spans="3:5" ht="16.5" x14ac:dyDescent="0.25">
      <c r="C63" s="31" t="s">
        <v>101</v>
      </c>
      <c r="D63" s="23" t="s">
        <v>102</v>
      </c>
      <c r="E63" s="31">
        <v>7</v>
      </c>
    </row>
    <row r="64" spans="3:5" ht="16.5" x14ac:dyDescent="0.25">
      <c r="C64" s="31" t="s">
        <v>104</v>
      </c>
      <c r="D64" s="23" t="s">
        <v>103</v>
      </c>
      <c r="E64" s="31">
        <v>3</v>
      </c>
    </row>
    <row r="65" spans="3:5" ht="16.5" x14ac:dyDescent="0.25">
      <c r="C65" s="31" t="s">
        <v>105</v>
      </c>
      <c r="D65" s="23" t="s">
        <v>32</v>
      </c>
      <c r="E65" s="31" t="s">
        <v>154</v>
      </c>
    </row>
    <row r="66" spans="3:5" ht="16.5" x14ac:dyDescent="0.25">
      <c r="C66" s="31" t="s">
        <v>106</v>
      </c>
      <c r="D66" s="23" t="s">
        <v>107</v>
      </c>
      <c r="E66" s="31">
        <v>4</v>
      </c>
    </row>
    <row r="67" spans="3:5" ht="16.5" x14ac:dyDescent="0.25">
      <c r="C67" s="32" t="s">
        <v>109</v>
      </c>
      <c r="D67" s="23" t="s">
        <v>110</v>
      </c>
      <c r="E67" s="31">
        <v>4</v>
      </c>
    </row>
    <row r="68" spans="3:5" ht="16.5" x14ac:dyDescent="0.25">
      <c r="C68" s="32"/>
      <c r="D68" s="23" t="s">
        <v>111</v>
      </c>
      <c r="E68" s="31">
        <v>2</v>
      </c>
    </row>
    <row r="69" spans="3:5" ht="16.5" x14ac:dyDescent="0.25">
      <c r="C69" s="31" t="s">
        <v>112</v>
      </c>
      <c r="D69" s="23" t="s">
        <v>32</v>
      </c>
      <c r="E69" s="31">
        <v>2</v>
      </c>
    </row>
    <row r="70" spans="3:5" ht="16.5" x14ac:dyDescent="0.25">
      <c r="C70" s="32" t="s">
        <v>113</v>
      </c>
      <c r="D70" s="23" t="s">
        <v>114</v>
      </c>
      <c r="E70" s="31">
        <v>1</v>
      </c>
    </row>
    <row r="71" spans="3:5" ht="16.5" x14ac:dyDescent="0.25">
      <c r="C71" s="32"/>
      <c r="D71" s="23" t="s">
        <v>115</v>
      </c>
      <c r="E71" s="31">
        <v>1</v>
      </c>
    </row>
    <row r="72" spans="3:5" ht="16.5" x14ac:dyDescent="0.25">
      <c r="C72" s="31" t="s">
        <v>116</v>
      </c>
      <c r="D72" s="23" t="s">
        <v>117</v>
      </c>
      <c r="E72" s="31" t="s">
        <v>155</v>
      </c>
    </row>
    <row r="73" spans="3:5" ht="16.5" x14ac:dyDescent="0.25">
      <c r="C73" s="32" t="s">
        <v>118</v>
      </c>
      <c r="D73" s="23" t="s">
        <v>119</v>
      </c>
      <c r="E73" s="31">
        <v>7</v>
      </c>
    </row>
    <row r="74" spans="3:5" ht="16.5" x14ac:dyDescent="0.25">
      <c r="C74" s="32"/>
      <c r="D74" s="23" t="s">
        <v>35</v>
      </c>
      <c r="E74" s="31">
        <v>2</v>
      </c>
    </row>
    <row r="75" spans="3:5" ht="16.5" x14ac:dyDescent="0.25">
      <c r="C75" s="31" t="s">
        <v>120</v>
      </c>
      <c r="D75" s="23" t="s">
        <v>110</v>
      </c>
      <c r="E75" s="31" t="s">
        <v>156</v>
      </c>
    </row>
    <row r="76" spans="3:5" ht="16.5" x14ac:dyDescent="0.25">
      <c r="C76" s="32" t="s">
        <v>121</v>
      </c>
      <c r="D76" s="23" t="s">
        <v>78</v>
      </c>
      <c r="E76" s="31">
        <v>4</v>
      </c>
    </row>
    <row r="77" spans="3:5" ht="16.5" x14ac:dyDescent="0.25">
      <c r="C77" s="32"/>
      <c r="D77" s="23" t="s">
        <v>122</v>
      </c>
      <c r="E77" s="31">
        <v>2</v>
      </c>
    </row>
    <row r="78" spans="3:5" ht="16.5" x14ac:dyDescent="0.25">
      <c r="C78" s="31" t="s">
        <v>123</v>
      </c>
      <c r="D78" s="23" t="s">
        <v>72</v>
      </c>
      <c r="E78" s="31" t="s">
        <v>108</v>
      </c>
    </row>
    <row r="79" spans="3:5" ht="16.5" x14ac:dyDescent="0.25">
      <c r="C79" s="32" t="s">
        <v>124</v>
      </c>
      <c r="D79" s="23" t="s">
        <v>125</v>
      </c>
      <c r="E79" s="31">
        <v>3</v>
      </c>
    </row>
    <row r="80" spans="3:5" ht="16.5" x14ac:dyDescent="0.25">
      <c r="C80" s="32"/>
      <c r="D80" s="23" t="s">
        <v>126</v>
      </c>
      <c r="E80" s="31">
        <v>2</v>
      </c>
    </row>
    <row r="81" spans="3:5" ht="16.5" x14ac:dyDescent="0.25">
      <c r="C81" s="32"/>
      <c r="D81" s="23" t="s">
        <v>127</v>
      </c>
      <c r="E81" s="31">
        <v>3</v>
      </c>
    </row>
    <row r="82" spans="3:5" ht="16.5" x14ac:dyDescent="0.25">
      <c r="C82" s="32"/>
      <c r="D82" s="23" t="s">
        <v>128</v>
      </c>
      <c r="E82" s="31">
        <v>3</v>
      </c>
    </row>
    <row r="83" spans="3:5" ht="16.5" x14ac:dyDescent="0.25">
      <c r="C83" s="32"/>
      <c r="D83" s="23" t="s">
        <v>129</v>
      </c>
      <c r="E83" s="31">
        <v>3</v>
      </c>
    </row>
    <row r="84" spans="3:5" ht="16.5" x14ac:dyDescent="0.25">
      <c r="C84" s="32"/>
      <c r="D84" s="23" t="s">
        <v>130</v>
      </c>
      <c r="E84" s="31">
        <v>2</v>
      </c>
    </row>
    <row r="85" spans="3:5" ht="16.5" x14ac:dyDescent="0.25">
      <c r="C85" s="32"/>
      <c r="D85" s="23" t="s">
        <v>131</v>
      </c>
      <c r="E85" s="31">
        <v>2</v>
      </c>
    </row>
    <row r="86" spans="3:5" ht="16.5" x14ac:dyDescent="0.25">
      <c r="C86" s="32"/>
      <c r="D86" s="23" t="s">
        <v>132</v>
      </c>
      <c r="E86" s="31">
        <v>2</v>
      </c>
    </row>
    <row r="87" spans="3:5" ht="16.5" x14ac:dyDescent="0.25">
      <c r="C87" s="32"/>
      <c r="D87" s="23" t="s">
        <v>133</v>
      </c>
      <c r="E87" s="31">
        <v>2</v>
      </c>
    </row>
    <row r="88" spans="3:5" ht="16.5" x14ac:dyDescent="0.25">
      <c r="C88" s="32"/>
      <c r="D88" s="23" t="s">
        <v>134</v>
      </c>
      <c r="E88" s="31">
        <v>3</v>
      </c>
    </row>
    <row r="89" spans="3:5" ht="16.5" x14ac:dyDescent="0.25">
      <c r="C89" s="32"/>
      <c r="D89" s="23" t="s">
        <v>135</v>
      </c>
      <c r="E89" s="31">
        <v>2</v>
      </c>
    </row>
    <row r="90" spans="3:5" ht="16.5" x14ac:dyDescent="0.25">
      <c r="C90" s="32"/>
      <c r="D90" s="23" t="s">
        <v>136</v>
      </c>
      <c r="E90" s="31">
        <v>3</v>
      </c>
    </row>
    <row r="91" spans="3:5" ht="16.5" x14ac:dyDescent="0.25">
      <c r="C91" s="32"/>
      <c r="D91" s="23" t="s">
        <v>137</v>
      </c>
      <c r="E91" s="31">
        <v>2</v>
      </c>
    </row>
    <row r="92" spans="3:5" ht="16.5" x14ac:dyDescent="0.25">
      <c r="C92" s="32"/>
      <c r="D92" s="23" t="s">
        <v>138</v>
      </c>
      <c r="E92" s="31">
        <v>3</v>
      </c>
    </row>
    <row r="93" spans="3:5" ht="16.5" x14ac:dyDescent="0.25">
      <c r="C93" s="32"/>
      <c r="D93" s="23" t="s">
        <v>139</v>
      </c>
      <c r="E93" s="31">
        <v>3</v>
      </c>
    </row>
    <row r="94" spans="3:5" ht="16.5" x14ac:dyDescent="0.25">
      <c r="C94" s="32"/>
      <c r="D94" s="23" t="s">
        <v>140</v>
      </c>
      <c r="E94" s="31">
        <v>2</v>
      </c>
    </row>
    <row r="95" spans="3:5" ht="16.5" x14ac:dyDescent="0.25">
      <c r="C95" s="32"/>
      <c r="D95" s="23" t="s">
        <v>141</v>
      </c>
      <c r="E95" s="31">
        <v>2</v>
      </c>
    </row>
    <row r="96" spans="3:5" ht="16.5" x14ac:dyDescent="0.25">
      <c r="C96" s="32"/>
      <c r="D96" s="23" t="s">
        <v>142</v>
      </c>
      <c r="E96" s="31">
        <v>2</v>
      </c>
    </row>
    <row r="97" spans="3:5" ht="16.5" x14ac:dyDescent="0.25">
      <c r="C97" s="32"/>
      <c r="D97" s="23" t="s">
        <v>143</v>
      </c>
      <c r="E97" s="31">
        <v>2</v>
      </c>
    </row>
    <row r="100" spans="3:5" x14ac:dyDescent="0.25">
      <c r="C100" s="27" t="s">
        <v>8</v>
      </c>
      <c r="D100" s="27"/>
      <c r="E100" s="27"/>
    </row>
  </sheetData>
  <mergeCells count="16">
    <mergeCell ref="C2:E2"/>
    <mergeCell ref="C70:C71"/>
    <mergeCell ref="C73:C74"/>
    <mergeCell ref="C76:C77"/>
    <mergeCell ref="C79:C97"/>
    <mergeCell ref="C100:E100"/>
    <mergeCell ref="C47:C48"/>
    <mergeCell ref="C50:C51"/>
    <mergeCell ref="C56:C58"/>
    <mergeCell ref="C61:C62"/>
    <mergeCell ref="C67:C68"/>
    <mergeCell ref="C5:C22"/>
    <mergeCell ref="C23:C25"/>
    <mergeCell ref="C28:C29"/>
    <mergeCell ref="C33:C41"/>
    <mergeCell ref="C45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9" width="10.28515625" bestFit="1" customWidth="1"/>
  </cols>
  <sheetData>
    <row r="3" spans="2:6" ht="27" customHeight="1" x14ac:dyDescent="0.25">
      <c r="B3" s="28" t="s">
        <v>0</v>
      </c>
      <c r="C3" s="29"/>
      <c r="D3" s="29"/>
      <c r="E3" s="29"/>
      <c r="F3" s="30"/>
    </row>
    <row r="4" spans="2:6" ht="30" x14ac:dyDescent="0.25">
      <c r="B4" s="1" t="s">
        <v>6</v>
      </c>
      <c r="C4" s="7" t="s">
        <v>146</v>
      </c>
      <c r="D4" s="7" t="s">
        <v>147</v>
      </c>
      <c r="E4" s="1" t="s">
        <v>10</v>
      </c>
      <c r="F4" s="1" t="s">
        <v>7</v>
      </c>
    </row>
    <row r="5" spans="2:6" x14ac:dyDescent="0.25">
      <c r="B5" s="4" t="s">
        <v>5</v>
      </c>
      <c r="C5" s="6">
        <f>SUM(C6:C10)</f>
        <v>357373</v>
      </c>
      <c r="D5" s="6">
        <f>SUM(D6:D10)</f>
        <v>439114</v>
      </c>
      <c r="E5" s="6">
        <f>D5-C5</f>
        <v>81741</v>
      </c>
      <c r="F5" s="5">
        <f>D5/C5-1</f>
        <v>0.22872740805824732</v>
      </c>
    </row>
    <row r="6" spans="2:6" x14ac:dyDescent="0.25">
      <c r="B6" s="3" t="s">
        <v>1</v>
      </c>
      <c r="C6" s="9">
        <v>284329</v>
      </c>
      <c r="D6" s="9">
        <v>335094</v>
      </c>
      <c r="E6" s="9">
        <f>D6-C6</f>
        <v>50765</v>
      </c>
      <c r="F6" s="8">
        <f>D6/C6-1</f>
        <v>0.17854316654298374</v>
      </c>
    </row>
    <row r="7" spans="2:6" x14ac:dyDescent="0.25">
      <c r="B7" s="3" t="s">
        <v>2</v>
      </c>
      <c r="C7" s="9">
        <v>37660</v>
      </c>
      <c r="D7" s="9">
        <v>41026</v>
      </c>
      <c r="E7" s="9">
        <f>D7-C7</f>
        <v>3366</v>
      </c>
      <c r="F7" s="8">
        <f t="shared" ref="F7:F8" si="0">D7/C7-1</f>
        <v>8.9378651088688255E-2</v>
      </c>
    </row>
    <row r="8" spans="2:6" x14ac:dyDescent="0.25">
      <c r="B8" s="3" t="s">
        <v>4</v>
      </c>
      <c r="C8" s="9">
        <v>34874</v>
      </c>
      <c r="D8" s="9">
        <v>62000</v>
      </c>
      <c r="E8" s="9">
        <f t="shared" ref="E8" si="1">D8-C8</f>
        <v>27126</v>
      </c>
      <c r="F8" s="8">
        <f t="shared" si="0"/>
        <v>0.77782875494637849</v>
      </c>
    </row>
    <row r="9" spans="2:6" x14ac:dyDescent="0.25">
      <c r="B9" s="3" t="s">
        <v>3</v>
      </c>
      <c r="C9" s="9">
        <v>411</v>
      </c>
      <c r="D9" s="9">
        <v>832</v>
      </c>
      <c r="E9" s="9">
        <f t="shared" ref="E9" si="2">D9-C9</f>
        <v>421</v>
      </c>
      <c r="F9" s="8">
        <f t="shared" ref="F9" si="3">D9/C9-1</f>
        <v>1.0243309002433092</v>
      </c>
    </row>
    <row r="10" spans="2:6" x14ac:dyDescent="0.25">
      <c r="B10" s="3" t="s">
        <v>11</v>
      </c>
      <c r="C10" s="9">
        <v>99</v>
      </c>
      <c r="D10" s="9">
        <v>162</v>
      </c>
      <c r="E10" s="9">
        <f t="shared" ref="E10" si="4">D10-C10</f>
        <v>63</v>
      </c>
      <c r="F10" s="8">
        <f t="shared" ref="F10" si="5">D10/C10-1</f>
        <v>0.63636363636363646</v>
      </c>
    </row>
    <row r="11" spans="2:6" x14ac:dyDescent="0.25">
      <c r="C11" s="2"/>
      <c r="D11" s="2"/>
      <c r="E11" s="2"/>
    </row>
    <row r="13" spans="2:6" ht="24.75" customHeight="1" x14ac:dyDescent="0.25">
      <c r="B13" s="28" t="s">
        <v>9</v>
      </c>
      <c r="C13" s="29"/>
      <c r="D13" s="29"/>
      <c r="E13" s="29"/>
      <c r="F13" s="30"/>
    </row>
    <row r="14" spans="2:6" ht="30" x14ac:dyDescent="0.25">
      <c r="B14" s="1" t="s">
        <v>6</v>
      </c>
      <c r="C14" s="7" t="s">
        <v>146</v>
      </c>
      <c r="D14" s="7" t="s">
        <v>147</v>
      </c>
      <c r="E14" s="1" t="s">
        <v>10</v>
      </c>
      <c r="F14" s="1" t="s">
        <v>7</v>
      </c>
    </row>
    <row r="15" spans="2:6" x14ac:dyDescent="0.25">
      <c r="B15" s="4" t="s">
        <v>5</v>
      </c>
      <c r="C15" s="6">
        <f>SUM(C16:C20)</f>
        <v>1817</v>
      </c>
      <c r="D15" s="6">
        <f>SUM(D16:D20)</f>
        <v>2133</v>
      </c>
      <c r="E15" s="6">
        <f>D15-C15</f>
        <v>316</v>
      </c>
      <c r="F15" s="25">
        <f>D15/C15-1</f>
        <v>0.17391304347826098</v>
      </c>
    </row>
    <row r="16" spans="2:6" x14ac:dyDescent="0.25">
      <c r="B16" s="3" t="s">
        <v>1</v>
      </c>
      <c r="C16" s="9">
        <v>1432</v>
      </c>
      <c r="D16" s="9">
        <v>1636</v>
      </c>
      <c r="E16" s="9">
        <f>D16-C16</f>
        <v>204</v>
      </c>
      <c r="F16" s="8">
        <f>D16/C16-1</f>
        <v>0.14245810055865915</v>
      </c>
    </row>
    <row r="17" spans="2:6" x14ac:dyDescent="0.25">
      <c r="B17" s="3" t="s">
        <v>2</v>
      </c>
      <c r="C17" s="9">
        <v>224</v>
      </c>
      <c r="D17" s="9">
        <v>230</v>
      </c>
      <c r="E17" s="9">
        <f t="shared" ref="E17:E18" si="6">D17-C17</f>
        <v>6</v>
      </c>
      <c r="F17" s="8">
        <f t="shared" ref="F17:F18" si="7">D17/C17-1</f>
        <v>2.6785714285714191E-2</v>
      </c>
    </row>
    <row r="18" spans="2:6" x14ac:dyDescent="0.25">
      <c r="B18" s="3" t="s">
        <v>4</v>
      </c>
      <c r="C18" s="9">
        <v>131</v>
      </c>
      <c r="D18" s="9">
        <v>223</v>
      </c>
      <c r="E18" s="9">
        <f t="shared" si="6"/>
        <v>92</v>
      </c>
      <c r="F18" s="8">
        <f t="shared" si="7"/>
        <v>0.70229007633587792</v>
      </c>
    </row>
    <row r="19" spans="2:6" x14ac:dyDescent="0.25">
      <c r="B19" s="3" t="s">
        <v>3</v>
      </c>
      <c r="C19" s="9">
        <v>18</v>
      </c>
      <c r="D19" s="9">
        <v>31</v>
      </c>
      <c r="E19" s="9">
        <f t="shared" ref="E19" si="8">D19-C19</f>
        <v>13</v>
      </c>
      <c r="F19" s="8">
        <f t="shared" ref="F19" si="9">D19/C19-1</f>
        <v>0.72222222222222232</v>
      </c>
    </row>
    <row r="20" spans="2:6" x14ac:dyDescent="0.25">
      <c r="B20" s="3" t="s">
        <v>11</v>
      </c>
      <c r="C20" s="9">
        <v>12</v>
      </c>
      <c r="D20" s="9">
        <v>13</v>
      </c>
      <c r="E20" s="9">
        <f t="shared" ref="E20" si="10">D20-C20</f>
        <v>1</v>
      </c>
      <c r="F20" s="8">
        <f t="shared" ref="F20" si="11">D20/C20-1</f>
        <v>8.3333333333333259E-2</v>
      </c>
    </row>
    <row r="22" spans="2:6" x14ac:dyDescent="0.25">
      <c r="B22" s="27" t="s">
        <v>8</v>
      </c>
      <c r="C22" s="27"/>
      <c r="D22" s="27"/>
      <c r="E22" s="10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2"/>
    <col min="2" max="2" width="43.42578125" style="12" customWidth="1"/>
    <col min="3" max="3" width="21.140625" style="12" customWidth="1"/>
    <col min="4" max="4" width="18.7109375" style="12" customWidth="1"/>
    <col min="5" max="5" width="16.5703125" style="12" customWidth="1"/>
    <col min="6" max="6" width="16.7109375" style="12" customWidth="1"/>
    <col min="7" max="16384" width="9.140625" style="12"/>
  </cols>
  <sheetData>
    <row r="3" spans="2:6" ht="27" customHeight="1" x14ac:dyDescent="0.25">
      <c r="B3" s="28" t="s">
        <v>0</v>
      </c>
      <c r="C3" s="29"/>
      <c r="D3" s="29"/>
      <c r="E3" s="29"/>
      <c r="F3" s="30"/>
    </row>
    <row r="4" spans="2:6" ht="30" x14ac:dyDescent="0.25">
      <c r="B4" s="1" t="s">
        <v>6</v>
      </c>
      <c r="C4" s="7" t="s">
        <v>144</v>
      </c>
      <c r="D4" s="7" t="s">
        <v>145</v>
      </c>
      <c r="E4" s="1" t="s">
        <v>10</v>
      </c>
      <c r="F4" s="1" t="s">
        <v>7</v>
      </c>
    </row>
    <row r="5" spans="2:6" x14ac:dyDescent="0.25">
      <c r="B5" s="4" t="s">
        <v>5</v>
      </c>
      <c r="C5" s="6">
        <f>SUM(C6:C10)</f>
        <v>3558207</v>
      </c>
      <c r="D5" s="6">
        <f>SUM(D6:D10)</f>
        <v>4359234</v>
      </c>
      <c r="E5" s="6">
        <f>D5-C5</f>
        <v>801027</v>
      </c>
      <c r="F5" s="5">
        <f>D5/C5-1</f>
        <v>0.22512096682402127</v>
      </c>
    </row>
    <row r="6" spans="2:6" x14ac:dyDescent="0.25">
      <c r="B6" s="14" t="s">
        <v>1</v>
      </c>
      <c r="C6" s="9">
        <v>2724650</v>
      </c>
      <c r="D6" s="9">
        <v>3284335</v>
      </c>
      <c r="E6" s="9">
        <f>D6-C6</f>
        <v>559685</v>
      </c>
      <c r="F6" s="8">
        <f>D6/C6-1</f>
        <v>0.20541537445176439</v>
      </c>
    </row>
    <row r="7" spans="2:6" x14ac:dyDescent="0.25">
      <c r="B7" s="14" t="s">
        <v>2</v>
      </c>
      <c r="C7" s="9">
        <v>465974</v>
      </c>
      <c r="D7" s="9">
        <v>554758</v>
      </c>
      <c r="E7" s="9">
        <f>D7-C7</f>
        <v>88784</v>
      </c>
      <c r="F7" s="8">
        <f>D7/C7-1</f>
        <v>0.19053423581573226</v>
      </c>
    </row>
    <row r="8" spans="2:6" x14ac:dyDescent="0.25">
      <c r="B8" s="14" t="s">
        <v>4</v>
      </c>
      <c r="C8" s="9">
        <v>359551</v>
      </c>
      <c r="D8" s="9">
        <v>512417</v>
      </c>
      <c r="E8" s="9">
        <f t="shared" ref="E8" si="0">D8-C8</f>
        <v>152866</v>
      </c>
      <c r="F8" s="8">
        <f t="shared" ref="F8" si="1">D8/C8-1</f>
        <v>0.42515804433863336</v>
      </c>
    </row>
    <row r="9" spans="2:6" x14ac:dyDescent="0.25">
      <c r="B9" s="14" t="s">
        <v>3</v>
      </c>
      <c r="C9" s="9">
        <v>6416</v>
      </c>
      <c r="D9" s="9">
        <v>6236</v>
      </c>
      <c r="E9" s="9">
        <f t="shared" ref="E9" si="2">D9-C9</f>
        <v>-180</v>
      </c>
      <c r="F9" s="8">
        <f t="shared" ref="F9" si="3">D9/C9-1</f>
        <v>-2.8054862842892714E-2</v>
      </c>
    </row>
    <row r="10" spans="2:6" x14ac:dyDescent="0.25">
      <c r="B10" s="14" t="s">
        <v>11</v>
      </c>
      <c r="C10" s="9">
        <v>1616</v>
      </c>
      <c r="D10" s="9">
        <v>1488</v>
      </c>
      <c r="E10" s="9">
        <f t="shared" ref="E10" si="4">D10-C10</f>
        <v>-128</v>
      </c>
      <c r="F10" s="8">
        <f t="shared" ref="F10" si="5">D10/C10-1</f>
        <v>-7.9207920792079167E-2</v>
      </c>
    </row>
    <row r="11" spans="2:6" x14ac:dyDescent="0.25">
      <c r="C11" s="2"/>
      <c r="D11" s="2"/>
      <c r="E11" s="2"/>
    </row>
    <row r="13" spans="2:6" ht="24.75" customHeight="1" x14ac:dyDescent="0.25">
      <c r="B13" s="28" t="s">
        <v>9</v>
      </c>
      <c r="C13" s="29"/>
      <c r="D13" s="29"/>
      <c r="E13" s="29"/>
      <c r="F13" s="30"/>
    </row>
    <row r="14" spans="2:6" ht="30" x14ac:dyDescent="0.25">
      <c r="B14" s="1" t="s">
        <v>6</v>
      </c>
      <c r="C14" s="7" t="s">
        <v>144</v>
      </c>
      <c r="D14" s="7" t="s">
        <v>145</v>
      </c>
      <c r="E14" s="1" t="s">
        <v>10</v>
      </c>
      <c r="F14" s="1" t="s">
        <v>7</v>
      </c>
    </row>
    <row r="15" spans="2:6" x14ac:dyDescent="0.25">
      <c r="B15" s="4" t="s">
        <v>5</v>
      </c>
      <c r="C15" s="6">
        <f>SUM(C16:C20)</f>
        <v>17971</v>
      </c>
      <c r="D15" s="6">
        <f>SUM(D16:D20)</f>
        <v>20974</v>
      </c>
      <c r="E15" s="6">
        <f>D15-C15</f>
        <v>3003</v>
      </c>
      <c r="F15" s="5">
        <f>D15/C15-1</f>
        <v>0.16710255411496289</v>
      </c>
    </row>
    <row r="16" spans="2:6" x14ac:dyDescent="0.25">
      <c r="B16" s="14" t="s">
        <v>1</v>
      </c>
      <c r="C16" s="9">
        <v>13744</v>
      </c>
      <c r="D16" s="9">
        <v>16051</v>
      </c>
      <c r="E16" s="9">
        <f>D16-C16</f>
        <v>2307</v>
      </c>
      <c r="F16" s="8">
        <f>D16/C16-1</f>
        <v>0.16785506402793948</v>
      </c>
    </row>
    <row r="17" spans="2:6" x14ac:dyDescent="0.25">
      <c r="B17" s="14" t="s">
        <v>2</v>
      </c>
      <c r="C17" s="9">
        <v>2452</v>
      </c>
      <c r="D17" s="9">
        <v>2799</v>
      </c>
      <c r="E17" s="9">
        <f t="shared" ref="E17:E19" si="6">D17-C17</f>
        <v>347</v>
      </c>
      <c r="F17" s="8">
        <f t="shared" ref="F17:F19" si="7">D17/C17-1</f>
        <v>0.14151712887438817</v>
      </c>
    </row>
    <row r="18" spans="2:6" x14ac:dyDescent="0.25">
      <c r="B18" s="14" t="s">
        <v>4</v>
      </c>
      <c r="C18" s="9">
        <v>1417</v>
      </c>
      <c r="D18" s="9">
        <v>1806</v>
      </c>
      <c r="E18" s="9">
        <f t="shared" si="6"/>
        <v>389</v>
      </c>
      <c r="F18" s="8">
        <f t="shared" si="7"/>
        <v>0.27452364149611852</v>
      </c>
    </row>
    <row r="19" spans="2:6" x14ac:dyDescent="0.25">
      <c r="B19" s="14" t="s">
        <v>3</v>
      </c>
      <c r="C19" s="9">
        <v>256</v>
      </c>
      <c r="D19" s="9">
        <v>230</v>
      </c>
      <c r="E19" s="9">
        <f t="shared" si="6"/>
        <v>-26</v>
      </c>
      <c r="F19" s="8">
        <f t="shared" si="7"/>
        <v>-0.1015625</v>
      </c>
    </row>
    <row r="20" spans="2:6" x14ac:dyDescent="0.25">
      <c r="B20" s="14" t="s">
        <v>11</v>
      </c>
      <c r="C20" s="9">
        <v>102</v>
      </c>
      <c r="D20" s="9">
        <v>88</v>
      </c>
      <c r="E20" s="9">
        <f t="shared" ref="E20" si="8">D20-C20</f>
        <v>-14</v>
      </c>
      <c r="F20" s="8">
        <f t="shared" ref="F20" si="9">D20/C20-1</f>
        <v>-0.13725490196078427</v>
      </c>
    </row>
    <row r="22" spans="2:6" x14ac:dyDescent="0.25">
      <c r="B22" s="27" t="s">
        <v>8</v>
      </c>
      <c r="C22" s="27"/>
      <c r="D22" s="27"/>
      <c r="E22" s="22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3" sqref="B3:F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6" max="6" width="15.7109375" customWidth="1"/>
    <col min="8" max="8" width="27.42578125" customWidth="1"/>
    <col min="9" max="9" width="15" customWidth="1"/>
    <col min="10" max="10" width="13.5703125" customWidth="1"/>
    <col min="11" max="11" width="13.140625" customWidth="1"/>
    <col min="12" max="12" width="15.140625" customWidth="1"/>
  </cols>
  <sheetData>
    <row r="1" spans="2:12" s="12" customFormat="1" x14ac:dyDescent="0.25"/>
    <row r="3" spans="2:12" s="12" customFormat="1" ht="25.5" customHeight="1" x14ac:dyDescent="0.25">
      <c r="B3" s="28" t="s">
        <v>0</v>
      </c>
      <c r="C3" s="29"/>
      <c r="D3" s="29"/>
      <c r="E3" s="29"/>
      <c r="F3" s="30"/>
      <c r="G3" s="2"/>
      <c r="H3" s="28" t="s">
        <v>9</v>
      </c>
      <c r="I3" s="29"/>
      <c r="J3" s="29"/>
      <c r="K3" s="29"/>
      <c r="L3" s="30"/>
    </row>
    <row r="4" spans="2:12" ht="25.5" customHeight="1" x14ac:dyDescent="0.25">
      <c r="B4" s="1" t="s">
        <v>26</v>
      </c>
      <c r="C4" s="1" t="s">
        <v>24</v>
      </c>
      <c r="D4" s="1" t="s">
        <v>27</v>
      </c>
      <c r="E4" s="1" t="s">
        <v>25</v>
      </c>
      <c r="F4" s="1" t="s">
        <v>7</v>
      </c>
      <c r="G4" s="2"/>
      <c r="H4" s="1" t="s">
        <v>26</v>
      </c>
      <c r="I4" s="1" t="s">
        <v>24</v>
      </c>
      <c r="J4" s="1" t="s">
        <v>27</v>
      </c>
      <c r="K4" s="1" t="s">
        <v>25</v>
      </c>
      <c r="L4" s="1" t="s">
        <v>7</v>
      </c>
    </row>
    <row r="5" spans="2:12" x14ac:dyDescent="0.25">
      <c r="B5" s="13" t="s">
        <v>12</v>
      </c>
      <c r="C5" s="17">
        <v>194778</v>
      </c>
      <c r="D5" s="17">
        <v>259647</v>
      </c>
      <c r="E5" s="17">
        <f t="shared" ref="E5:E14" si="0">D5-C5</f>
        <v>64869</v>
      </c>
      <c r="F5" s="15">
        <f t="shared" ref="F5:F14" si="1">D5/C5-1</f>
        <v>0.33304069248067036</v>
      </c>
      <c r="G5" s="2"/>
      <c r="H5" s="13" t="s">
        <v>12</v>
      </c>
      <c r="I5" s="17">
        <v>1149</v>
      </c>
      <c r="J5" s="17">
        <v>1385</v>
      </c>
      <c r="K5" s="17">
        <f t="shared" ref="K5:K14" si="2">J5-I5</f>
        <v>236</v>
      </c>
      <c r="L5" s="15">
        <f t="shared" ref="L5:L14" si="3">J5/I5-1</f>
        <v>0.20539599651871199</v>
      </c>
    </row>
    <row r="6" spans="2:12" x14ac:dyDescent="0.25">
      <c r="B6" s="13" t="s">
        <v>13</v>
      </c>
      <c r="C6" s="17">
        <v>177841</v>
      </c>
      <c r="D6" s="17">
        <v>241072</v>
      </c>
      <c r="E6" s="17">
        <f t="shared" si="0"/>
        <v>63231</v>
      </c>
      <c r="F6" s="15">
        <f t="shared" si="1"/>
        <v>0.35554793326623213</v>
      </c>
      <c r="G6" s="2"/>
      <c r="H6" s="13" t="s">
        <v>13</v>
      </c>
      <c r="I6" s="17">
        <v>1034</v>
      </c>
      <c r="J6" s="17">
        <v>1233</v>
      </c>
      <c r="K6" s="17">
        <f t="shared" si="2"/>
        <v>199</v>
      </c>
      <c r="L6" s="15">
        <f t="shared" si="3"/>
        <v>0.19245647969052215</v>
      </c>
    </row>
    <row r="7" spans="2:12" x14ac:dyDescent="0.25">
      <c r="B7" s="13" t="s">
        <v>14</v>
      </c>
      <c r="C7" s="17">
        <v>249209</v>
      </c>
      <c r="D7" s="17">
        <v>338802</v>
      </c>
      <c r="E7" s="17">
        <f t="shared" si="0"/>
        <v>89593</v>
      </c>
      <c r="F7" s="15">
        <f t="shared" si="1"/>
        <v>0.35950948802009552</v>
      </c>
      <c r="G7" s="2"/>
      <c r="H7" s="13" t="s">
        <v>14</v>
      </c>
      <c r="I7" s="17">
        <v>1346</v>
      </c>
      <c r="J7" s="17">
        <v>1723</v>
      </c>
      <c r="K7" s="17">
        <f t="shared" si="2"/>
        <v>377</v>
      </c>
      <c r="L7" s="15">
        <f t="shared" si="3"/>
        <v>0.2800891530460623</v>
      </c>
    </row>
    <row r="8" spans="2:12" x14ac:dyDescent="0.25">
      <c r="B8" s="13" t="s">
        <v>15</v>
      </c>
      <c r="C8" s="17">
        <v>283009</v>
      </c>
      <c r="D8" s="17">
        <v>368889</v>
      </c>
      <c r="E8" s="17">
        <f t="shared" si="0"/>
        <v>85880</v>
      </c>
      <c r="F8" s="15">
        <f t="shared" si="1"/>
        <v>0.30345324706988119</v>
      </c>
      <c r="G8" s="2"/>
      <c r="H8" s="13" t="s">
        <v>15</v>
      </c>
      <c r="I8" s="17">
        <v>1441</v>
      </c>
      <c r="J8" s="17">
        <v>1903</v>
      </c>
      <c r="K8" s="17">
        <f t="shared" si="2"/>
        <v>462</v>
      </c>
      <c r="L8" s="15">
        <f t="shared" si="3"/>
        <v>0.32061068702290085</v>
      </c>
    </row>
    <row r="9" spans="2:12" x14ac:dyDescent="0.25">
      <c r="B9" s="13" t="s">
        <v>16</v>
      </c>
      <c r="C9" s="17">
        <v>318965</v>
      </c>
      <c r="D9" s="17">
        <v>401861</v>
      </c>
      <c r="E9" s="17">
        <f t="shared" si="0"/>
        <v>82896</v>
      </c>
      <c r="F9" s="15">
        <f t="shared" si="1"/>
        <v>0.25989058360635187</v>
      </c>
      <c r="G9" s="2"/>
      <c r="H9" s="13" t="s">
        <v>16</v>
      </c>
      <c r="I9" s="17">
        <v>1645</v>
      </c>
      <c r="J9" s="17">
        <v>2031</v>
      </c>
      <c r="K9" s="17">
        <f t="shared" si="2"/>
        <v>386</v>
      </c>
      <c r="L9" s="15">
        <f t="shared" si="3"/>
        <v>0.23465045592705169</v>
      </c>
    </row>
    <row r="10" spans="2:12" x14ac:dyDescent="0.25">
      <c r="B10" s="13" t="s">
        <v>17</v>
      </c>
      <c r="C10" s="17">
        <v>384230</v>
      </c>
      <c r="D10" s="17">
        <v>492878</v>
      </c>
      <c r="E10" s="17">
        <f t="shared" si="0"/>
        <v>108648</v>
      </c>
      <c r="F10" s="15">
        <f t="shared" si="1"/>
        <v>0.28276813366993725</v>
      </c>
      <c r="G10" s="2"/>
      <c r="H10" s="13" t="s">
        <v>17</v>
      </c>
      <c r="I10" s="17">
        <v>2021</v>
      </c>
      <c r="J10" s="17">
        <v>2445</v>
      </c>
      <c r="K10" s="17">
        <f t="shared" si="2"/>
        <v>424</v>
      </c>
      <c r="L10" s="15">
        <f t="shared" si="3"/>
        <v>0.20979713013359724</v>
      </c>
    </row>
    <row r="11" spans="2:12" x14ac:dyDescent="0.25">
      <c r="B11" s="13" t="s">
        <v>18</v>
      </c>
      <c r="C11" s="17">
        <v>521925</v>
      </c>
      <c r="D11" s="17">
        <v>616799</v>
      </c>
      <c r="E11" s="17">
        <f t="shared" si="0"/>
        <v>94874</v>
      </c>
      <c r="F11" s="15">
        <f t="shared" si="1"/>
        <v>0.18177707525027542</v>
      </c>
      <c r="G11" s="2"/>
      <c r="H11" s="13" t="s">
        <v>18</v>
      </c>
      <c r="I11" s="17">
        <v>2449</v>
      </c>
      <c r="J11" s="17">
        <v>2801</v>
      </c>
      <c r="K11" s="17">
        <f t="shared" si="2"/>
        <v>352</v>
      </c>
      <c r="L11" s="15">
        <f t="shared" si="3"/>
        <v>0.14373213556553699</v>
      </c>
    </row>
    <row r="12" spans="2:12" x14ac:dyDescent="0.25">
      <c r="B12" s="13" t="s">
        <v>19</v>
      </c>
      <c r="C12" s="17">
        <v>573194</v>
      </c>
      <c r="D12" s="17">
        <v>654204</v>
      </c>
      <c r="E12" s="17">
        <f t="shared" si="0"/>
        <v>81010</v>
      </c>
      <c r="F12" s="15">
        <f t="shared" si="1"/>
        <v>0.14133085831324133</v>
      </c>
      <c r="G12" s="2"/>
      <c r="H12" s="13" t="s">
        <v>19</v>
      </c>
      <c r="I12" s="17">
        <v>2624</v>
      </c>
      <c r="J12" s="17">
        <v>2868</v>
      </c>
      <c r="K12" s="17">
        <f t="shared" si="2"/>
        <v>244</v>
      </c>
      <c r="L12" s="15">
        <f t="shared" si="3"/>
        <v>9.2987804878048808E-2</v>
      </c>
    </row>
    <row r="13" spans="2:12" x14ac:dyDescent="0.25">
      <c r="B13" s="13" t="s">
        <v>20</v>
      </c>
      <c r="C13" s="17">
        <v>497683</v>
      </c>
      <c r="D13" s="17">
        <v>545968</v>
      </c>
      <c r="E13" s="17">
        <f t="shared" si="0"/>
        <v>48285</v>
      </c>
      <c r="F13" s="15">
        <f t="shared" si="1"/>
        <v>9.701958877438055E-2</v>
      </c>
      <c r="G13" s="2"/>
      <c r="H13" s="13" t="s">
        <v>20</v>
      </c>
      <c r="I13" s="17">
        <v>2445</v>
      </c>
      <c r="J13" s="17">
        <v>2452</v>
      </c>
      <c r="K13" s="17">
        <f t="shared" si="2"/>
        <v>7</v>
      </c>
      <c r="L13" s="15">
        <f t="shared" si="3"/>
        <v>2.8629856850714841E-3</v>
      </c>
    </row>
    <row r="14" spans="2:12" x14ac:dyDescent="0.25">
      <c r="B14" s="13" t="s">
        <v>21</v>
      </c>
      <c r="C14" s="17">
        <v>357373</v>
      </c>
      <c r="D14" s="17">
        <v>439114</v>
      </c>
      <c r="E14" s="17">
        <f t="shared" si="0"/>
        <v>81741</v>
      </c>
      <c r="F14" s="15">
        <f t="shared" si="1"/>
        <v>0.22872740805824732</v>
      </c>
      <c r="G14" s="2"/>
      <c r="H14" s="13" t="s">
        <v>21</v>
      </c>
      <c r="I14" s="17">
        <v>1817</v>
      </c>
      <c r="J14" s="17">
        <v>2133</v>
      </c>
      <c r="K14" s="17">
        <f t="shared" si="2"/>
        <v>316</v>
      </c>
      <c r="L14" s="15">
        <f t="shared" si="3"/>
        <v>0.17391304347826098</v>
      </c>
    </row>
    <row r="15" spans="2:12" x14ac:dyDescent="0.25">
      <c r="B15" s="13" t="s">
        <v>22</v>
      </c>
      <c r="C15" s="17"/>
      <c r="D15" s="17"/>
      <c r="E15" s="17"/>
      <c r="F15" s="15"/>
      <c r="G15" s="2"/>
      <c r="H15" s="13" t="s">
        <v>22</v>
      </c>
      <c r="I15" s="17"/>
      <c r="J15" s="17"/>
      <c r="K15" s="14"/>
      <c r="L15" s="15"/>
    </row>
    <row r="16" spans="2:12" x14ac:dyDescent="0.25">
      <c r="B16" s="13" t="s">
        <v>23</v>
      </c>
      <c r="C16" s="17"/>
      <c r="D16" s="17"/>
      <c r="E16" s="17"/>
      <c r="F16" s="15"/>
      <c r="G16" s="2"/>
      <c r="H16" s="13" t="s">
        <v>23</v>
      </c>
      <c r="I16" s="17"/>
      <c r="J16" s="17"/>
      <c r="K16" s="14"/>
      <c r="L16" s="15"/>
    </row>
    <row r="17" spans="2:12" x14ac:dyDescent="0.25">
      <c r="B17" s="21" t="s">
        <v>5</v>
      </c>
      <c r="C17" s="19">
        <f>SUM(C5:C16)</f>
        <v>3558207</v>
      </c>
      <c r="D17" s="19">
        <f>SUM(D5:D16)</f>
        <v>4359234</v>
      </c>
      <c r="E17" s="19">
        <f>D17-C17</f>
        <v>801027</v>
      </c>
      <c r="F17" s="20">
        <f>D17/C17-1</f>
        <v>0.22512096682402127</v>
      </c>
      <c r="G17" s="2"/>
      <c r="H17" s="21" t="s">
        <v>5</v>
      </c>
      <c r="I17" s="19">
        <f>SUM(I5:I16)</f>
        <v>17971</v>
      </c>
      <c r="J17" s="19">
        <f>SUM(J5:J16)</f>
        <v>20974</v>
      </c>
      <c r="K17" s="19">
        <f>J17-I17</f>
        <v>3003</v>
      </c>
      <c r="L17" s="20">
        <f>J17/I17-1</f>
        <v>0.16710255411496289</v>
      </c>
    </row>
    <row r="18" spans="2:12" s="12" customFormat="1" x14ac:dyDescent="0.25">
      <c r="B18" s="16"/>
      <c r="C18" s="18"/>
      <c r="D18" s="18"/>
      <c r="E18" s="18"/>
      <c r="F18" s="18"/>
      <c r="G18" s="2"/>
      <c r="H18" s="2"/>
      <c r="I18" s="2"/>
      <c r="J18" s="2"/>
      <c r="K18" s="2"/>
      <c r="L18" s="2"/>
    </row>
    <row r="19" spans="2:12" x14ac:dyDescent="0.25">
      <c r="D19" s="11"/>
      <c r="E19" s="11"/>
    </row>
    <row r="20" spans="2:12" x14ac:dyDescent="0.25">
      <c r="B20" s="27" t="s">
        <v>8</v>
      </c>
      <c r="C20" s="27"/>
      <c r="D20" s="27"/>
    </row>
    <row r="21" spans="2:12" x14ac:dyDescent="0.25">
      <c r="D21" s="11"/>
    </row>
  </sheetData>
  <mergeCells count="3">
    <mergeCell ref="B3:F3"/>
    <mergeCell ref="H3:L3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ავიარეისები</vt:lpstr>
      <vt:lpstr>ფრენები და მგზავრები (ოქტომ.)</vt:lpstr>
      <vt:lpstr>ფრენები და მგზავრები (10 თვე)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2018-11-15T08:07:00Z</dcterms:modified>
</cp:coreProperties>
</file>