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E12" i="3" l="1"/>
  <c r="F27" i="3"/>
  <c r="E22" i="3"/>
  <c r="C4" i="3" l="1"/>
  <c r="D21" i="4" l="1"/>
  <c r="C21" i="4"/>
  <c r="D4" i="4"/>
  <c r="F33" i="4" l="1"/>
  <c r="F26" i="4"/>
  <c r="C4" i="4" l="1"/>
  <c r="F16" i="4"/>
  <c r="F10" i="4"/>
  <c r="F30" i="4" l="1"/>
  <c r="F31" i="4"/>
  <c r="E33" i="4"/>
  <c r="F11" i="4"/>
  <c r="E16" i="4"/>
  <c r="F11" i="3" l="1"/>
  <c r="F26" i="3"/>
  <c r="E27" i="3"/>
  <c r="E26" i="3"/>
  <c r="F25" i="3"/>
  <c r="E25" i="3"/>
  <c r="F23" i="3"/>
  <c r="E23" i="3"/>
  <c r="F24" i="3"/>
  <c r="E24" i="3"/>
  <c r="F21" i="3"/>
  <c r="E21" i="3"/>
  <c r="F20" i="3"/>
  <c r="E20" i="3"/>
  <c r="F19" i="3"/>
  <c r="E19" i="3"/>
  <c r="D18" i="3"/>
  <c r="G18" i="3" s="1"/>
  <c r="C18" i="3"/>
  <c r="F13" i="3"/>
  <c r="E13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D4" i="3"/>
  <c r="G13" i="3" l="1"/>
  <c r="G12" i="3"/>
  <c r="G22" i="3"/>
  <c r="G21" i="3"/>
  <c r="G4" i="3"/>
  <c r="G20" i="3"/>
  <c r="G25" i="3"/>
  <c r="G8" i="3"/>
  <c r="G19" i="3"/>
  <c r="G23" i="3"/>
  <c r="G27" i="3"/>
  <c r="G24" i="3"/>
  <c r="G26" i="3"/>
  <c r="E18" i="3"/>
  <c r="F18" i="3"/>
  <c r="G7" i="3"/>
  <c r="G11" i="3"/>
  <c r="E4" i="3"/>
  <c r="G6" i="3"/>
  <c r="G10" i="3"/>
  <c r="F4" i="3"/>
  <c r="G5" i="3"/>
  <c r="G9" i="3"/>
  <c r="E21" i="4" l="1"/>
  <c r="F32" i="4"/>
  <c r="E32" i="4"/>
  <c r="E31" i="4"/>
  <c r="E30" i="4"/>
  <c r="F28" i="4"/>
  <c r="E28" i="4"/>
  <c r="E29" i="4"/>
  <c r="F27" i="4"/>
  <c r="E27" i="4"/>
  <c r="E26" i="4"/>
  <c r="F25" i="4"/>
  <c r="E25" i="4"/>
  <c r="F24" i="4"/>
  <c r="E24" i="4"/>
  <c r="F22" i="4"/>
  <c r="E22" i="4"/>
  <c r="F23" i="4"/>
  <c r="E23" i="4"/>
  <c r="F5" i="4"/>
  <c r="F7" i="4"/>
  <c r="F8" i="4"/>
  <c r="F12" i="4"/>
  <c r="F13" i="4"/>
  <c r="F14" i="4"/>
  <c r="F15" i="4"/>
  <c r="F6" i="4"/>
  <c r="E5" i="4"/>
  <c r="E7" i="4"/>
  <c r="E9" i="4"/>
  <c r="E8" i="4"/>
  <c r="E10" i="4"/>
  <c r="E11" i="4"/>
  <c r="E12" i="4"/>
  <c r="E13" i="4"/>
  <c r="E14" i="4"/>
  <c r="E15" i="4"/>
  <c r="E6" i="4"/>
  <c r="G33" i="4"/>
  <c r="G5" i="4" l="1"/>
  <c r="G16" i="4"/>
  <c r="G22" i="4"/>
  <c r="G27" i="4"/>
  <c r="G30" i="4"/>
  <c r="F21" i="4"/>
  <c r="G23" i="4"/>
  <c r="G26" i="4"/>
  <c r="G28" i="4"/>
  <c r="G21" i="4"/>
  <c r="G25" i="4"/>
  <c r="G29" i="4"/>
  <c r="G32" i="4"/>
  <c r="G24" i="4"/>
  <c r="G31" i="4"/>
  <c r="G13" i="4"/>
  <c r="G9" i="4"/>
  <c r="G6" i="4"/>
  <c r="G12" i="4"/>
  <c r="G8" i="4"/>
  <c r="G15" i="4"/>
  <c r="G11" i="4"/>
  <c r="G7" i="4"/>
  <c r="G14" i="4"/>
  <c r="G10" i="4"/>
  <c r="E4" i="4"/>
  <c r="F4" i="4"/>
  <c r="G4" i="4"/>
</calcChain>
</file>

<file path=xl/sharedStrings.xml><?xml version="1.0" encoding="utf-8"?>
<sst xmlns="http://schemas.openxmlformats.org/spreadsheetml/2006/main" count="76" uniqueCount="35">
  <si>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</si>
  <si>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</si>
  <si>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</si>
  <si>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</si>
  <si>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</si>
  <si>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</si>
  <si>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</si>
  <si>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</si>
  <si>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</si>
  <si>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</si>
  <si>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</si>
  <si>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</si>
  <si>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</si>
  <si>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</si>
  <si>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</si>
  <si>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</si>
  <si>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</si>
  <si>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</si>
  <si>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</si>
  <si>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</si>
  <si>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</si>
  <si>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</si>
  <si>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</si>
  <si>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</si>
  <si>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</si>
  <si>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</si>
  <si>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</si>
  <si>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</si>
  <si>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</si>
  <si>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Dmanisi Museum-Reserve</t>
  </si>
  <si>
    <t>Khertvisi Fortress</t>
  </si>
  <si>
    <t>2017:  January-October</t>
  </si>
  <si>
    <t>2018:  January-October</t>
  </si>
  <si>
    <t>2017: October</t>
  </si>
  <si>
    <t>2018: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</si>
</sst>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4" width="17.8554687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4" t="s">
        <v>12</v>
      </c>
      <c r="C2" s="25"/>
      <c r="D2" s="25"/>
      <c r="E2" s="25"/>
      <c r="F2" s="25"/>
      <c r="G2" s="26"/>
    </row>
    <row r="3" spans="2:7" ht="32.25" customHeight="1" x14ac:dyDescent="0.25">
      <c r="B3" s="3" t="s">
        <v>11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SUM(C5:C13)</f>
        <v>412136</v>
      </c>
      <c r="D4" s="8">
        <f>SUM(D5:D13)</f>
        <v>483527</v>
      </c>
      <c r="E4" s="8">
        <f t="shared" ref="E4" si="0">D4-C4</f>
        <v>71391</v>
      </c>
      <c r="F4" s="20">
        <f t="shared" ref="F4" si="1">D4/C4-1</f>
        <v>0.17322194615369679</v>
      </c>
      <c r="G4" s="9">
        <f>D4/D4</f>
        <v>1</v>
      </c>
    </row>
    <row r="5" spans="2:7" ht="22.5" customHeight="1" x14ac:dyDescent="0.25">
      <c r="B5" s="10" t="s">
        <v>15</v>
      </c>
      <c r="C5" s="2">
        <v>232114</v>
      </c>
      <c r="D5" s="2">
        <v>275491</v>
      </c>
      <c r="E5" s="2">
        <f t="shared" ref="E5:E13" si="2">D5-C5</f>
        <v>43377</v>
      </c>
      <c r="F5" s="21">
        <f t="shared" ref="F5:F11" si="3">D5/C5-1</f>
        <v>0.18687799960364293</v>
      </c>
      <c r="G5" s="18">
        <f t="shared" ref="G5:G13" si="4">D5/$D$4</f>
        <v>0.56975308514312539</v>
      </c>
    </row>
    <row r="6" spans="2:7" ht="15.75" x14ac:dyDescent="0.25">
      <c r="B6" s="10" t="s">
        <v>13</v>
      </c>
      <c r="C6" s="2">
        <v>132171</v>
      </c>
      <c r="D6" s="2">
        <v>153628</v>
      </c>
      <c r="E6" s="2">
        <f t="shared" si="2"/>
        <v>21457</v>
      </c>
      <c r="F6" s="21">
        <f t="shared" si="3"/>
        <v>0.16234272268500649</v>
      </c>
      <c r="G6" s="18">
        <f t="shared" si="4"/>
        <v>0.31772372587259862</v>
      </c>
    </row>
    <row r="7" spans="2:7" ht="15.75" x14ac:dyDescent="0.25">
      <c r="B7" s="10" t="s">
        <v>17</v>
      </c>
      <c r="C7" s="2">
        <v>15081</v>
      </c>
      <c r="D7" s="2">
        <v>18090</v>
      </c>
      <c r="E7" s="4">
        <f t="shared" si="2"/>
        <v>3009</v>
      </c>
      <c r="F7" s="22">
        <f t="shared" si="3"/>
        <v>0.1995225780783767</v>
      </c>
      <c r="G7" s="19">
        <f t="shared" si="4"/>
        <v>3.7412595366959858E-2</v>
      </c>
    </row>
    <row r="8" spans="2:7" ht="15.75" x14ac:dyDescent="0.25">
      <c r="B8" s="10" t="s">
        <v>19</v>
      </c>
      <c r="C8" s="2">
        <v>12110</v>
      </c>
      <c r="D8" s="2">
        <v>11519</v>
      </c>
      <c r="E8" s="2">
        <f t="shared" si="2"/>
        <v>-591</v>
      </c>
      <c r="F8" s="21">
        <f t="shared" si="3"/>
        <v>-4.8802642444260913E-2</v>
      </c>
      <c r="G8" s="18">
        <f t="shared" si="4"/>
        <v>2.3822868216252659E-2</v>
      </c>
    </row>
    <row r="9" spans="2:7" ht="15.75" x14ac:dyDescent="0.25">
      <c r="B9" s="10" t="s">
        <v>20</v>
      </c>
      <c r="C9" s="2">
        <v>9692</v>
      </c>
      <c r="D9" s="2">
        <v>9711</v>
      </c>
      <c r="E9" s="2">
        <f t="shared" si="2"/>
        <v>19</v>
      </c>
      <c r="F9" s="21">
        <f t="shared" si="3"/>
        <v>1.9603796945935059E-3</v>
      </c>
      <c r="G9" s="18">
        <f t="shared" si="4"/>
        <v>2.0083676816392879E-2</v>
      </c>
    </row>
    <row r="10" spans="2:7" ht="15.75" x14ac:dyDescent="0.25">
      <c r="B10" s="10" t="s">
        <v>18</v>
      </c>
      <c r="C10" s="2">
        <v>5749</v>
      </c>
      <c r="D10" s="2">
        <v>7772</v>
      </c>
      <c r="E10" s="2">
        <f t="shared" si="2"/>
        <v>2023</v>
      </c>
      <c r="F10" s="21">
        <f t="shared" si="3"/>
        <v>0.35188728474517306</v>
      </c>
      <c r="G10" s="18">
        <f t="shared" si="4"/>
        <v>1.6073559490990163E-2</v>
      </c>
    </row>
    <row r="11" spans="2:7" ht="15.75" x14ac:dyDescent="0.25">
      <c r="B11" s="10" t="s">
        <v>16</v>
      </c>
      <c r="C11" s="2">
        <v>3685</v>
      </c>
      <c r="D11" s="2">
        <v>3479</v>
      </c>
      <c r="E11" s="2">
        <f t="shared" si="2"/>
        <v>-206</v>
      </c>
      <c r="F11" s="21">
        <f t="shared" si="3"/>
        <v>-5.5902306648575317E-2</v>
      </c>
      <c r="G11" s="18">
        <f t="shared" si="4"/>
        <v>7.1950480531593891E-3</v>
      </c>
    </row>
    <row r="12" spans="2:7" ht="15.75" x14ac:dyDescent="0.25">
      <c r="B12" s="10" t="s">
        <v>30</v>
      </c>
      <c r="C12" s="2"/>
      <c r="D12" s="2">
        <v>3678</v>
      </c>
      <c r="E12" s="2">
        <f t="shared" si="2"/>
        <v>3678</v>
      </c>
      <c r="F12" s="21"/>
      <c r="G12" s="18">
        <f t="shared" si="4"/>
        <v>7.6066072835643097E-3</v>
      </c>
    </row>
    <row r="13" spans="2:7" ht="15.75" x14ac:dyDescent="0.25">
      <c r="B13" s="10" t="s">
        <v>14</v>
      </c>
      <c r="C13" s="2">
        <v>1534</v>
      </c>
      <c r="D13" s="2">
        <v>159</v>
      </c>
      <c r="E13" s="2">
        <f t="shared" si="2"/>
        <v>-1375</v>
      </c>
      <c r="F13" s="21">
        <f>D13/C13-1</f>
        <v>-0.89634941329856588</v>
      </c>
      <c r="G13" s="18">
        <f t="shared" si="4"/>
        <v>3.288337569566953E-4</v>
      </c>
    </row>
    <row r="14" spans="2:7" x14ac:dyDescent="0.25">
      <c r="F14" s="23"/>
    </row>
    <row r="16" spans="2:7" ht="28.5" customHeight="1" x14ac:dyDescent="0.25">
      <c r="B16" s="24" t="s">
        <v>12</v>
      </c>
      <c r="C16" s="25"/>
      <c r="D16" s="25"/>
      <c r="E16" s="25"/>
      <c r="F16" s="25"/>
      <c r="G16" s="26"/>
    </row>
    <row r="17" spans="2:7" ht="25.5" customHeight="1" x14ac:dyDescent="0.25">
      <c r="B17" s="3" t="s">
        <v>11</v>
      </c>
      <c r="C17" s="6" t="s">
        <v>33</v>
      </c>
      <c r="D17" s="6" t="s">
        <v>34</v>
      </c>
      <c r="E17" s="3" t="s">
        <v>1</v>
      </c>
      <c r="F17" s="3" t="s">
        <v>2</v>
      </c>
      <c r="G17" s="3" t="s">
        <v>3</v>
      </c>
    </row>
    <row r="18" spans="2:7" ht="19.5" customHeight="1" x14ac:dyDescent="0.25">
      <c r="B18" s="7" t="s">
        <v>0</v>
      </c>
      <c r="C18" s="8">
        <f>SUM(C19:C27)</f>
        <v>43001</v>
      </c>
      <c r="D18" s="8">
        <f>SUM(D19:D27)</f>
        <v>54450</v>
      </c>
      <c r="E18" s="8">
        <f t="shared" ref="E18" si="5">D18-C18</f>
        <v>11449</v>
      </c>
      <c r="F18" s="20">
        <f t="shared" ref="F18" si="6">D18/C18-1</f>
        <v>0.26624962210181158</v>
      </c>
      <c r="G18" s="9">
        <f>D18/D18</f>
        <v>1</v>
      </c>
    </row>
    <row r="19" spans="2:7" ht="15.75" x14ac:dyDescent="0.25">
      <c r="B19" s="10" t="s">
        <v>15</v>
      </c>
      <c r="C19" s="2">
        <v>23969</v>
      </c>
      <c r="D19" s="2">
        <v>29261</v>
      </c>
      <c r="E19" s="2">
        <f t="shared" ref="E19:E27" si="7">D19-C19</f>
        <v>5292</v>
      </c>
      <c r="F19" s="21">
        <f>D19/C19-1</f>
        <v>0.22078518085860899</v>
      </c>
      <c r="G19" s="18">
        <f t="shared" ref="G19:G27" si="8">D19/$D$4</f>
        <v>6.0515751964212959E-2</v>
      </c>
    </row>
    <row r="20" spans="2:7" ht="15.75" x14ac:dyDescent="0.25">
      <c r="B20" s="10" t="s">
        <v>13</v>
      </c>
      <c r="C20" s="2">
        <v>13209</v>
      </c>
      <c r="D20" s="2">
        <v>16592</v>
      </c>
      <c r="E20" s="2">
        <f t="shared" si="7"/>
        <v>3383</v>
      </c>
      <c r="F20" s="21">
        <f>D20/C20-1</f>
        <v>0.25611325611325619</v>
      </c>
      <c r="G20" s="18">
        <f t="shared" si="8"/>
        <v>3.4314526386323825E-2</v>
      </c>
    </row>
    <row r="21" spans="2:7" ht="15.75" x14ac:dyDescent="0.25">
      <c r="B21" s="10" t="s">
        <v>17</v>
      </c>
      <c r="C21" s="2">
        <v>2159</v>
      </c>
      <c r="D21" s="2">
        <v>2388</v>
      </c>
      <c r="E21" s="4">
        <f t="shared" si="7"/>
        <v>229</v>
      </c>
      <c r="F21" s="22">
        <f>D21/C21-1</f>
        <v>0.10606762389995361</v>
      </c>
      <c r="G21" s="19">
        <f t="shared" si="8"/>
        <v>4.9387107648590466E-3</v>
      </c>
    </row>
    <row r="22" spans="2:7" ht="15.75" x14ac:dyDescent="0.25">
      <c r="B22" s="10" t="s">
        <v>30</v>
      </c>
      <c r="C22" s="2"/>
      <c r="D22" s="2">
        <v>2161</v>
      </c>
      <c r="E22" s="2">
        <f t="shared" si="7"/>
        <v>2161</v>
      </c>
      <c r="F22" s="22"/>
      <c r="G22" s="18">
        <f t="shared" si="8"/>
        <v>4.4692437030403676E-3</v>
      </c>
    </row>
    <row r="23" spans="2:7" ht="15.75" x14ac:dyDescent="0.25">
      <c r="B23" s="10" t="s">
        <v>20</v>
      </c>
      <c r="C23" s="2">
        <v>1213</v>
      </c>
      <c r="D23" s="2">
        <v>1747</v>
      </c>
      <c r="E23" s="2">
        <f t="shared" si="7"/>
        <v>534</v>
      </c>
      <c r="F23" s="21">
        <f>D23/C23-1</f>
        <v>0.44023083264633134</v>
      </c>
      <c r="G23" s="18">
        <f t="shared" si="8"/>
        <v>3.613035052851237E-3</v>
      </c>
    </row>
    <row r="24" spans="2:7" ht="15.75" x14ac:dyDescent="0.25">
      <c r="B24" s="10" t="s">
        <v>19</v>
      </c>
      <c r="C24" s="2">
        <v>735</v>
      </c>
      <c r="D24" s="2">
        <v>634</v>
      </c>
      <c r="E24" s="2">
        <f t="shared" si="7"/>
        <v>-101</v>
      </c>
      <c r="F24" s="21">
        <f>D24/C24-1</f>
        <v>-0.13741496598639458</v>
      </c>
      <c r="G24" s="18">
        <f t="shared" si="8"/>
        <v>1.3111987541543698E-3</v>
      </c>
    </row>
    <row r="25" spans="2:7" ht="15.75" x14ac:dyDescent="0.25">
      <c r="B25" s="10" t="s">
        <v>18</v>
      </c>
      <c r="C25" s="2">
        <v>979</v>
      </c>
      <c r="D25" s="2">
        <v>1383</v>
      </c>
      <c r="E25" s="2">
        <f t="shared" si="7"/>
        <v>404</v>
      </c>
      <c r="F25" s="21">
        <f>D25/C25-1</f>
        <v>0.41266598569969348</v>
      </c>
      <c r="G25" s="18">
        <f t="shared" si="8"/>
        <v>2.8602332444723874E-3</v>
      </c>
    </row>
    <row r="26" spans="2:7" ht="15.75" x14ac:dyDescent="0.25">
      <c r="B26" s="10" t="s">
        <v>16</v>
      </c>
      <c r="C26" s="2">
        <v>213</v>
      </c>
      <c r="D26" s="2">
        <v>284</v>
      </c>
      <c r="E26" s="2">
        <f t="shared" si="7"/>
        <v>71</v>
      </c>
      <c r="F26" s="21">
        <f>D26/C26-1</f>
        <v>0.33333333333333326</v>
      </c>
      <c r="G26" s="18">
        <f t="shared" si="8"/>
        <v>5.8735086148239914E-4</v>
      </c>
    </row>
    <row r="27" spans="2:7" ht="15.75" x14ac:dyDescent="0.25">
      <c r="B27" s="10" t="s">
        <v>14</v>
      </c>
      <c r="C27" s="2">
        <v>524</v>
      </c>
      <c r="D27" s="2">
        <v>0</v>
      </c>
      <c r="E27" s="2">
        <f t="shared" si="7"/>
        <v>-524</v>
      </c>
      <c r="F27" s="21">
        <f>D27/C27-1</f>
        <v>-1</v>
      </c>
      <c r="G27" s="18">
        <f t="shared" si="8"/>
        <v>0</v>
      </c>
    </row>
    <row r="30" spans="2:7" x14ac:dyDescent="0.25">
      <c r="B30" s="27" t="s">
        <v>21</v>
      </c>
      <c r="C30" s="27"/>
      <c r="D30" s="27"/>
      <c r="E30" s="27"/>
      <c r="F30" s="27"/>
    </row>
  </sheetData>
  <sortState ref="B20:G28">
    <sortCondition descending="1" ref="D20"/>
  </sortState>
  <mergeCells count="3">
    <mergeCell ref="B2:G2"/>
    <mergeCell ref="B30:F30"/>
    <mergeCell ref="B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7.42578125" customWidth="1"/>
    <col min="3" max="4" width="16.42578125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9" t="s">
        <v>22</v>
      </c>
      <c r="C2" s="30"/>
      <c r="D2" s="30"/>
      <c r="E2" s="30"/>
      <c r="F2" s="30"/>
      <c r="G2" s="30"/>
    </row>
    <row r="3" spans="2:7" ht="33.75" customHeight="1" x14ac:dyDescent="0.25">
      <c r="B3" s="3" t="s">
        <v>9</v>
      </c>
      <c r="C3" s="6" t="s">
        <v>31</v>
      </c>
      <c r="D3" s="6" t="s">
        <v>32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SUM(C5:C16)</f>
        <v>284720</v>
      </c>
      <c r="D4" s="8">
        <f>SUM(D5:D16)</f>
        <v>327913</v>
      </c>
      <c r="E4" s="8">
        <f t="shared" ref="E4:E16" si="0">D4-C4</f>
        <v>43193</v>
      </c>
      <c r="F4" s="20">
        <f t="shared" ref="F4:F11" si="1">D4/C4-1</f>
        <v>0.15170342792919356</v>
      </c>
      <c r="G4" s="9">
        <f>D4/D4</f>
        <v>1</v>
      </c>
    </row>
    <row r="5" spans="2:7" x14ac:dyDescent="0.25">
      <c r="B5" s="1" t="s">
        <v>23</v>
      </c>
      <c r="C5" s="4">
        <v>74561</v>
      </c>
      <c r="D5" s="4">
        <v>89250</v>
      </c>
      <c r="E5" s="2">
        <f t="shared" si="0"/>
        <v>14689</v>
      </c>
      <c r="F5" s="21">
        <f t="shared" si="1"/>
        <v>0.19700647791740988</v>
      </c>
      <c r="G5" s="18">
        <f t="shared" ref="G5:G16" si="2">D5/$D$4</f>
        <v>0.27217585152159263</v>
      </c>
    </row>
    <row r="6" spans="2:7" x14ac:dyDescent="0.25">
      <c r="B6" s="1" t="s">
        <v>25</v>
      </c>
      <c r="C6" s="4">
        <v>50382</v>
      </c>
      <c r="D6" s="4">
        <v>63239</v>
      </c>
      <c r="E6" s="2">
        <f t="shared" si="0"/>
        <v>12857</v>
      </c>
      <c r="F6" s="21">
        <f t="shared" si="1"/>
        <v>0.25519034575840571</v>
      </c>
      <c r="G6" s="18">
        <f t="shared" si="2"/>
        <v>0.19285298234592713</v>
      </c>
    </row>
    <row r="7" spans="2:7" s="5" customFormat="1" x14ac:dyDescent="0.25">
      <c r="B7" s="13" t="s">
        <v>24</v>
      </c>
      <c r="C7" s="4">
        <v>49091</v>
      </c>
      <c r="D7" s="4">
        <v>53433</v>
      </c>
      <c r="E7" s="4">
        <f t="shared" si="0"/>
        <v>4342</v>
      </c>
      <c r="F7" s="22">
        <f t="shared" si="1"/>
        <v>8.8447984355584541E-2</v>
      </c>
      <c r="G7" s="19">
        <f t="shared" si="2"/>
        <v>0.16294870895633903</v>
      </c>
    </row>
    <row r="8" spans="2:7" x14ac:dyDescent="0.25">
      <c r="B8" s="1" t="s">
        <v>26</v>
      </c>
      <c r="C8" s="4">
        <v>25052</v>
      </c>
      <c r="D8" s="2">
        <v>32744</v>
      </c>
      <c r="E8" s="2">
        <f t="shared" si="0"/>
        <v>7692</v>
      </c>
      <c r="F8" s="21">
        <f t="shared" si="1"/>
        <v>0.30704135398371379</v>
      </c>
      <c r="G8" s="18">
        <f t="shared" si="2"/>
        <v>9.985575442266699E-2</v>
      </c>
    </row>
    <row r="9" spans="2:7" x14ac:dyDescent="0.25">
      <c r="B9" s="1" t="s">
        <v>8</v>
      </c>
      <c r="C9" s="4">
        <v>27884</v>
      </c>
      <c r="D9" s="2">
        <v>29337</v>
      </c>
      <c r="E9" s="2">
        <f t="shared" si="0"/>
        <v>1453</v>
      </c>
      <c r="F9" s="21">
        <v>0</v>
      </c>
      <c r="G9" s="18">
        <f t="shared" si="2"/>
        <v>8.9465803429568211E-2</v>
      </c>
    </row>
    <row r="10" spans="2:7" x14ac:dyDescent="0.25">
      <c r="B10" s="1" t="s">
        <v>6</v>
      </c>
      <c r="C10" s="4">
        <v>18615</v>
      </c>
      <c r="D10" s="2">
        <v>22819</v>
      </c>
      <c r="E10" s="2">
        <f t="shared" si="0"/>
        <v>4204</v>
      </c>
      <c r="F10" s="21">
        <f t="shared" si="1"/>
        <v>0.22583937684662914</v>
      </c>
      <c r="G10" s="18">
        <f t="shared" si="2"/>
        <v>6.9588579897716774E-2</v>
      </c>
    </row>
    <row r="11" spans="2:7" x14ac:dyDescent="0.25">
      <c r="B11" s="1" t="s">
        <v>7</v>
      </c>
      <c r="C11" s="4">
        <v>8778</v>
      </c>
      <c r="D11" s="2">
        <v>10756</v>
      </c>
      <c r="E11" s="2">
        <f t="shared" si="0"/>
        <v>1978</v>
      </c>
      <c r="F11" s="21">
        <f t="shared" si="1"/>
        <v>0.2253360674413305</v>
      </c>
      <c r="G11" s="18">
        <f t="shared" si="2"/>
        <v>3.2801383293739501E-2</v>
      </c>
    </row>
    <row r="12" spans="2:7" x14ac:dyDescent="0.25">
      <c r="B12" s="1" t="s">
        <v>29</v>
      </c>
      <c r="C12" s="4">
        <v>6230</v>
      </c>
      <c r="D12" s="2">
        <v>9028</v>
      </c>
      <c r="E12" s="2">
        <f t="shared" si="0"/>
        <v>2798</v>
      </c>
      <c r="F12" s="21">
        <f>D12/C12-1</f>
        <v>0.44911717495987169</v>
      </c>
      <c r="G12" s="18">
        <f t="shared" si="2"/>
        <v>2.753169285755673E-2</v>
      </c>
    </row>
    <row r="13" spans="2:7" x14ac:dyDescent="0.25">
      <c r="B13" s="1" t="s">
        <v>5</v>
      </c>
      <c r="C13" s="4">
        <v>14894</v>
      </c>
      <c r="D13" s="2">
        <v>8335</v>
      </c>
      <c r="E13" s="2">
        <f t="shared" si="0"/>
        <v>-6559</v>
      </c>
      <c r="F13" s="21">
        <f>D13/C13-1</f>
        <v>-0.4403786759769035</v>
      </c>
      <c r="G13" s="18">
        <f t="shared" si="2"/>
        <v>2.5418327422212599E-2</v>
      </c>
    </row>
    <row r="14" spans="2:7" x14ac:dyDescent="0.25">
      <c r="B14" s="1" t="s">
        <v>10</v>
      </c>
      <c r="C14" s="4">
        <v>7732</v>
      </c>
      <c r="D14" s="2">
        <v>7100</v>
      </c>
      <c r="E14" s="2">
        <f t="shared" si="0"/>
        <v>-632</v>
      </c>
      <c r="F14" s="21">
        <f>D14/C14-1</f>
        <v>-8.173823072943609E-2</v>
      </c>
      <c r="G14" s="18">
        <f t="shared" si="2"/>
        <v>2.1652084546815772E-2</v>
      </c>
    </row>
    <row r="15" spans="2:7" x14ac:dyDescent="0.25">
      <c r="B15" s="1" t="s">
        <v>4</v>
      </c>
      <c r="C15" s="13">
        <v>850</v>
      </c>
      <c r="D15" s="1">
        <v>1268</v>
      </c>
      <c r="E15" s="2">
        <f t="shared" si="0"/>
        <v>418</v>
      </c>
      <c r="F15" s="21">
        <f>D15/C15-1</f>
        <v>0.49176470588235288</v>
      </c>
      <c r="G15" s="18">
        <f t="shared" si="2"/>
        <v>3.8668793246989294E-3</v>
      </c>
    </row>
    <row r="16" spans="2:7" x14ac:dyDescent="0.25">
      <c r="B16" s="1" t="s">
        <v>28</v>
      </c>
      <c r="C16" s="13">
        <v>651</v>
      </c>
      <c r="D16" s="1">
        <v>604</v>
      </c>
      <c r="E16" s="2">
        <f t="shared" si="0"/>
        <v>-47</v>
      </c>
      <c r="F16" s="21">
        <f>D16/C16-1</f>
        <v>-7.2196620583717341E-2</v>
      </c>
      <c r="G16" s="18">
        <f t="shared" si="2"/>
        <v>1.841951981165736E-3</v>
      </c>
    </row>
    <row r="17" spans="2:7" x14ac:dyDescent="0.25">
      <c r="B17" s="11"/>
      <c r="C17" s="15"/>
      <c r="D17" s="12"/>
      <c r="E17" s="14"/>
      <c r="F17" s="16"/>
      <c r="G17" s="17"/>
    </row>
    <row r="19" spans="2:7" ht="39.75" customHeight="1" x14ac:dyDescent="0.25">
      <c r="B19" s="29" t="s">
        <v>22</v>
      </c>
      <c r="C19" s="30"/>
      <c r="D19" s="30"/>
      <c r="E19" s="30"/>
      <c r="F19" s="30"/>
      <c r="G19" s="30"/>
    </row>
    <row r="20" spans="2:7" ht="34.5" customHeight="1" x14ac:dyDescent="0.25">
      <c r="B20" s="3" t="s">
        <v>9</v>
      </c>
      <c r="C20" s="6" t="s">
        <v>33</v>
      </c>
      <c r="D20" s="6" t="s">
        <v>34</v>
      </c>
      <c r="E20" s="3" t="s">
        <v>1</v>
      </c>
      <c r="F20" s="3" t="s">
        <v>2</v>
      </c>
      <c r="G20" s="3" t="s">
        <v>3</v>
      </c>
    </row>
    <row r="21" spans="2:7" ht="24" customHeight="1" x14ac:dyDescent="0.25">
      <c r="B21" s="8" t="s">
        <v>0</v>
      </c>
      <c r="C21" s="8">
        <f>SUM(C22:C33)</f>
        <v>55932</v>
      </c>
      <c r="D21" s="8">
        <f>SUM(D22:D33)</f>
        <v>40382</v>
      </c>
      <c r="E21" s="8">
        <f t="shared" ref="E21:E33" si="3">D21-C21</f>
        <v>-15550</v>
      </c>
      <c r="F21" s="20">
        <f t="shared" ref="F21:F31" si="4">D21/C21-1</f>
        <v>-0.27801616248301508</v>
      </c>
      <c r="G21" s="9">
        <f>D21/D21</f>
        <v>1</v>
      </c>
    </row>
    <row r="22" spans="2:7" x14ac:dyDescent="0.25">
      <c r="B22" s="1" t="s">
        <v>24</v>
      </c>
      <c r="C22" s="4">
        <v>8334</v>
      </c>
      <c r="D22" s="4">
        <v>10887</v>
      </c>
      <c r="E22" s="2">
        <f t="shared" si="3"/>
        <v>2553</v>
      </c>
      <c r="F22" s="21">
        <f t="shared" si="4"/>
        <v>0.30633549316054709</v>
      </c>
      <c r="G22" s="18">
        <f t="shared" ref="G22:G33" si="5">D22/$D$4</f>
        <v>3.320087950157511E-2</v>
      </c>
    </row>
    <row r="23" spans="2:7" x14ac:dyDescent="0.25">
      <c r="B23" s="1" t="s">
        <v>23</v>
      </c>
      <c r="C23" s="4">
        <v>9604</v>
      </c>
      <c r="D23" s="4">
        <v>10512</v>
      </c>
      <c r="E23" s="2">
        <f t="shared" si="3"/>
        <v>908</v>
      </c>
      <c r="F23" s="21">
        <f t="shared" si="4"/>
        <v>9.454394002498967E-2</v>
      </c>
      <c r="G23" s="18">
        <f t="shared" si="5"/>
        <v>3.2057283486778505E-2</v>
      </c>
    </row>
    <row r="24" spans="2:7" x14ac:dyDescent="0.25">
      <c r="B24" s="13" t="s">
        <v>25</v>
      </c>
      <c r="C24" s="4">
        <v>25567</v>
      </c>
      <c r="D24" s="4">
        <v>5599</v>
      </c>
      <c r="E24" s="4">
        <f t="shared" si="3"/>
        <v>-19968</v>
      </c>
      <c r="F24" s="22">
        <f t="shared" si="4"/>
        <v>-0.78100676653498646</v>
      </c>
      <c r="G24" s="19">
        <f t="shared" si="5"/>
        <v>1.7074650898256549E-2</v>
      </c>
    </row>
    <row r="25" spans="2:7" s="5" customFormat="1" x14ac:dyDescent="0.25">
      <c r="B25" s="1" t="s">
        <v>26</v>
      </c>
      <c r="C25" s="4">
        <v>3582</v>
      </c>
      <c r="D25" s="2">
        <v>4569</v>
      </c>
      <c r="E25" s="2">
        <f t="shared" si="3"/>
        <v>987</v>
      </c>
      <c r="F25" s="21">
        <f t="shared" si="4"/>
        <v>0.27554438860971531</v>
      </c>
      <c r="G25" s="18">
        <f t="shared" si="5"/>
        <v>1.3933573844281868E-2</v>
      </c>
    </row>
    <row r="26" spans="2:7" x14ac:dyDescent="0.25">
      <c r="B26" s="1" t="s">
        <v>8</v>
      </c>
      <c r="C26" s="4">
        <v>1846</v>
      </c>
      <c r="D26" s="2">
        <v>2572</v>
      </c>
      <c r="E26" s="2">
        <f t="shared" si="3"/>
        <v>726</v>
      </c>
      <c r="F26" s="21">
        <f t="shared" si="4"/>
        <v>0.39328277356446373</v>
      </c>
      <c r="G26" s="18">
        <f t="shared" si="5"/>
        <v>7.8435438668183321E-3</v>
      </c>
    </row>
    <row r="27" spans="2:7" x14ac:dyDescent="0.25">
      <c r="B27" s="1" t="s">
        <v>6</v>
      </c>
      <c r="C27" s="4">
        <v>2649</v>
      </c>
      <c r="D27" s="2">
        <v>2569</v>
      </c>
      <c r="E27" s="2">
        <f t="shared" si="3"/>
        <v>-80</v>
      </c>
      <c r="F27" s="21">
        <f t="shared" si="4"/>
        <v>-3.0200075500188772E-2</v>
      </c>
      <c r="G27" s="18">
        <f t="shared" si="5"/>
        <v>7.8343950986999606E-3</v>
      </c>
    </row>
    <row r="28" spans="2:7" x14ac:dyDescent="0.25">
      <c r="B28" s="1" t="s">
        <v>7</v>
      </c>
      <c r="C28" s="4">
        <v>1075</v>
      </c>
      <c r="D28" s="2">
        <v>1021</v>
      </c>
      <c r="E28" s="2">
        <f t="shared" si="3"/>
        <v>-54</v>
      </c>
      <c r="F28" s="21">
        <f t="shared" si="4"/>
        <v>-5.0232558139534866E-2</v>
      </c>
      <c r="G28" s="18">
        <f t="shared" si="5"/>
        <v>3.1136307496195635E-3</v>
      </c>
    </row>
    <row r="29" spans="2:7" x14ac:dyDescent="0.25">
      <c r="B29" s="1" t="s">
        <v>29</v>
      </c>
      <c r="C29" s="4">
        <v>1080</v>
      </c>
      <c r="D29" s="2">
        <v>939</v>
      </c>
      <c r="E29" s="2">
        <f t="shared" si="3"/>
        <v>-141</v>
      </c>
      <c r="F29" s="21">
        <v>0</v>
      </c>
      <c r="G29" s="18">
        <f t="shared" si="5"/>
        <v>2.8635644210507055E-3</v>
      </c>
    </row>
    <row r="30" spans="2:7" x14ac:dyDescent="0.25">
      <c r="B30" s="1" t="s">
        <v>5</v>
      </c>
      <c r="C30" s="4">
        <v>1429</v>
      </c>
      <c r="D30" s="2">
        <v>855</v>
      </c>
      <c r="E30" s="2">
        <f t="shared" si="3"/>
        <v>-574</v>
      </c>
      <c r="F30" s="21">
        <f t="shared" si="4"/>
        <v>-0.40167949615115461</v>
      </c>
      <c r="G30" s="18">
        <f t="shared" si="5"/>
        <v>2.6073989137362654E-3</v>
      </c>
    </row>
    <row r="31" spans="2:7" x14ac:dyDescent="0.25">
      <c r="B31" s="1" t="s">
        <v>10</v>
      </c>
      <c r="C31" s="4">
        <v>532</v>
      </c>
      <c r="D31" s="2">
        <v>521</v>
      </c>
      <c r="E31" s="2">
        <f t="shared" si="3"/>
        <v>-11</v>
      </c>
      <c r="F31" s="21">
        <f t="shared" si="4"/>
        <v>-2.0676691729323293E-2</v>
      </c>
      <c r="G31" s="18">
        <f t="shared" si="5"/>
        <v>1.5888360632240869E-3</v>
      </c>
    </row>
    <row r="32" spans="2:7" x14ac:dyDescent="0.25">
      <c r="B32" s="1" t="s">
        <v>4</v>
      </c>
      <c r="C32" s="13">
        <v>109</v>
      </c>
      <c r="D32" s="1">
        <v>269</v>
      </c>
      <c r="E32" s="2">
        <f t="shared" si="3"/>
        <v>160</v>
      </c>
      <c r="F32" s="21">
        <f>D32/C32-1</f>
        <v>1.4678899082568808</v>
      </c>
      <c r="G32" s="18">
        <f t="shared" si="5"/>
        <v>8.2033954128076653E-4</v>
      </c>
    </row>
    <row r="33" spans="2:7" x14ac:dyDescent="0.25">
      <c r="B33" s="1" t="s">
        <v>28</v>
      </c>
      <c r="C33" s="1">
        <v>125</v>
      </c>
      <c r="D33" s="1">
        <v>69</v>
      </c>
      <c r="E33" s="2">
        <f t="shared" si="3"/>
        <v>-56</v>
      </c>
      <c r="F33" s="21">
        <f>D33/C33-1</f>
        <v>-0.44799999999999995</v>
      </c>
      <c r="G33" s="18">
        <f t="shared" si="5"/>
        <v>2.104216667225758E-4</v>
      </c>
    </row>
    <row r="34" spans="2:7" x14ac:dyDescent="0.25">
      <c r="B34" s="11"/>
      <c r="C34" s="12"/>
      <c r="D34" s="12"/>
      <c r="E34" s="12"/>
      <c r="F34" s="12"/>
      <c r="G34" s="12"/>
    </row>
    <row r="36" spans="2:7" x14ac:dyDescent="0.25">
      <c r="B36" s="28" t="s">
        <v>27</v>
      </c>
      <c r="C36" s="28"/>
      <c r="D36" s="28"/>
      <c r="E36" s="28"/>
      <c r="F36" s="28"/>
      <c r="G36" s="28"/>
    </row>
  </sheetData>
  <mergeCells count="3">
    <mergeCell ref="B36:G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2018-11-16T06:12:04Z</dcterms:modified>
</cp:coreProperties>
</file>