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Protected areas" sheetId="1" r:id="rId1"/>
    <sheet name="Protected areas (Nationality) " sheetId="2" r:id="rId2"/>
  </sheets>
  <definedNames>
    <definedName name="OLE_LINK1" localSheetId="1">'Protected areas (Nationality) '!$B$26</definedName>
  </definedNames>
  <calcPr calcId="152511"/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F45" i="1"/>
  <c r="E45" i="1"/>
  <c r="D4" i="1" l="1"/>
  <c r="G22" i="1" s="1"/>
  <c r="F33" i="1" l="1"/>
  <c r="F34" i="1"/>
  <c r="F35" i="1"/>
  <c r="F36" i="1"/>
  <c r="F37" i="1"/>
  <c r="F38" i="1"/>
  <c r="F39" i="1"/>
  <c r="F40" i="1"/>
  <c r="F41" i="1"/>
  <c r="F42" i="1"/>
  <c r="F43" i="1"/>
  <c r="D5" i="2" l="1"/>
  <c r="E5" i="2"/>
  <c r="F5" i="2"/>
  <c r="C5" i="2"/>
  <c r="F29" i="1"/>
  <c r="F30" i="1"/>
  <c r="F31" i="1"/>
  <c r="F32" i="1"/>
  <c r="F44" i="1"/>
  <c r="F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8" i="1"/>
  <c r="D27" i="1"/>
  <c r="C27" i="1"/>
  <c r="G29" i="1" l="1"/>
  <c r="G45" i="1"/>
  <c r="G44" i="1"/>
  <c r="G40" i="1"/>
  <c r="G36" i="1"/>
  <c r="G32" i="1"/>
  <c r="F27" i="1"/>
  <c r="G43" i="1"/>
  <c r="G31" i="1"/>
  <c r="G28" i="1"/>
  <c r="G42" i="1"/>
  <c r="G38" i="1"/>
  <c r="G34" i="1"/>
  <c r="G30" i="1"/>
  <c r="G27" i="1"/>
  <c r="G39" i="1"/>
  <c r="G35" i="1"/>
  <c r="E27" i="1"/>
  <c r="G41" i="1"/>
  <c r="G37" i="1"/>
  <c r="G33" i="1"/>
  <c r="C4" i="1"/>
  <c r="G9" i="1" l="1"/>
  <c r="E4" i="1"/>
  <c r="F4" i="1"/>
  <c r="G20" i="1"/>
  <c r="G16" i="1"/>
  <c r="G12" i="1"/>
  <c r="G4" i="1"/>
  <c r="G8" i="1"/>
  <c r="G7" i="1"/>
  <c r="G5" i="1"/>
  <c r="G19" i="1"/>
  <c r="G15" i="1"/>
  <c r="G11" i="1"/>
  <c r="G18" i="1"/>
  <c r="G14" i="1"/>
  <c r="G10" i="1"/>
  <c r="G6" i="1"/>
  <c r="G21" i="1"/>
  <c r="G17" i="1"/>
  <c r="G13" i="1"/>
  <c r="F29" i="2"/>
  <c r="E29" i="2"/>
  <c r="D29" i="2"/>
  <c r="C29" i="2"/>
</calcChain>
</file>

<file path=xl/sharedStrings.xml><?xml version="1.0" encoding="utf-8"?>
<sst xmlns="http://schemas.openxmlformats.org/spreadsheetml/2006/main" count="108" uniqueCount="35">
  <si>
    <t>Vashlovani Protected Areas</t>
  </si>
  <si>
    <t>Tusheti Protected Areas</t>
  </si>
  <si>
    <t>Algeti National Park</t>
  </si>
  <si>
    <t>Kolkheti National Park</t>
  </si>
  <si>
    <t>Mtirala National Park</t>
  </si>
  <si>
    <t>Tbilisi National Park</t>
  </si>
  <si>
    <t>Okatse Canyon</t>
  </si>
  <si>
    <t>Borjomi-Kharagauli National Park</t>
  </si>
  <si>
    <t>Sataplia</t>
  </si>
  <si>
    <t>Prometheus Cave</t>
  </si>
  <si>
    <t>Kobuleti Protected Areas</t>
  </si>
  <si>
    <t>Javakheti Protected Areas</t>
  </si>
  <si>
    <t>Kintrishi Protected Areas</t>
  </si>
  <si>
    <t>Machakhela National Park</t>
  </si>
  <si>
    <t>Chachuna Managed Reserve</t>
  </si>
  <si>
    <t>Source: Agency of Protected Areas</t>
  </si>
  <si>
    <t>Protected areas</t>
  </si>
  <si>
    <t>Total</t>
  </si>
  <si>
    <t>Change</t>
  </si>
  <si>
    <t>Change %</t>
  </si>
  <si>
    <t>Share %</t>
  </si>
  <si>
    <t>Georgian</t>
  </si>
  <si>
    <t>Foreigner</t>
  </si>
  <si>
    <t>Visitors of Protected Areas</t>
  </si>
  <si>
    <t>Protected Areas</t>
  </si>
  <si>
    <t>Visitors of Protected Areas by Nationalities</t>
  </si>
  <si>
    <t xml:space="preserve">Martvili Canyon </t>
  </si>
  <si>
    <t xml:space="preserve"> Kazbegi National Park</t>
  </si>
  <si>
    <t xml:space="preserve"> Lagodekhi Protected Areas</t>
  </si>
  <si>
    <t>2017:  January-September</t>
  </si>
  <si>
    <t>2018:  January-September</t>
  </si>
  <si>
    <t>2017: January-September</t>
  </si>
  <si>
    <t>2018: January-September</t>
  </si>
  <si>
    <t>2017: September</t>
  </si>
  <si>
    <t>2018: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</si>
</sst>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3">
    <xf numFmtId="0" fontId="0" fillId="0" borderId="0" xfId="0"/>
    <xf numFmtId="164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8" fillId="5" borderId="4" xfId="4" applyNumberFormat="1" applyFont="1" applyFill="1" applyBorder="1" applyAlignment="1">
      <alignment horizontal="center" vertical="center" wrapText="1"/>
    </xf>
    <xf numFmtId="0" fontId="8" fillId="5" borderId="3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7" borderId="5" xfId="2" applyNumberFormat="1" applyFont="1" applyFill="1" applyBorder="1" applyAlignment="1">
      <alignment horizontal="center" vertical="center"/>
    </xf>
    <xf numFmtId="0" fontId="3" fillId="7" borderId="6" xfId="2" applyNumberFormat="1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abSelected="1" workbookViewId="0">
      <selection activeCell="B2" sqref="B2:G2"/>
    </sheetView>
  </sheetViews>
  <sheetFormatPr defaultRowHeight="15" x14ac:dyDescent="0.25"/>
  <cols>
    <col min="1" max="1" width="12.42578125" customWidth="1"/>
    <col min="2" max="2" width="45.28515625" customWidth="1"/>
    <col min="3" max="3" width="18.42578125" customWidth="1"/>
    <col min="4" max="4" width="18.28515625" customWidth="1"/>
    <col min="5" max="5" width="15.28515625" customWidth="1"/>
    <col min="6" max="6" width="15.7109375" customWidth="1"/>
    <col min="7" max="7" width="13.42578125" customWidth="1"/>
  </cols>
  <sheetData>
    <row r="2" spans="2:7" ht="27.75" customHeight="1" x14ac:dyDescent="0.25">
      <c r="B2" s="18" t="s">
        <v>23</v>
      </c>
      <c r="C2" s="19"/>
      <c r="D2" s="19"/>
      <c r="E2" s="19"/>
      <c r="F2" s="19"/>
      <c r="G2" s="19"/>
    </row>
    <row r="3" spans="2:7" ht="36" customHeight="1" x14ac:dyDescent="0.25">
      <c r="B3" s="3" t="s">
        <v>24</v>
      </c>
      <c r="C3" s="8" t="s">
        <v>29</v>
      </c>
      <c r="D3" s="8" t="s">
        <v>30</v>
      </c>
      <c r="E3" s="3" t="s">
        <v>18</v>
      </c>
      <c r="F3" s="3" t="s">
        <v>19</v>
      </c>
      <c r="G3" s="3" t="s">
        <v>20</v>
      </c>
    </row>
    <row r="4" spans="2:7" ht="19.5" customHeight="1" x14ac:dyDescent="0.25">
      <c r="B4" s="9" t="s">
        <v>17</v>
      </c>
      <c r="C4" s="10">
        <f>SUM(C5:C22)</f>
        <v>857437</v>
      </c>
      <c r="D4" s="10">
        <f>SUM(D5:D22)</f>
        <v>974827</v>
      </c>
      <c r="E4" s="10">
        <f t="shared" ref="E4:E22" si="0">D4-C4</f>
        <v>117390</v>
      </c>
      <c r="F4" s="12">
        <f t="shared" ref="F4:F22" si="1">D4/C4-1</f>
        <v>0.13690801773191508</v>
      </c>
      <c r="G4" s="13">
        <f>D4/D4</f>
        <v>1</v>
      </c>
    </row>
    <row r="5" spans="2:7" ht="15.75" x14ac:dyDescent="0.25">
      <c r="B5" s="14" t="s">
        <v>9</v>
      </c>
      <c r="C5" s="2">
        <v>147898</v>
      </c>
      <c r="D5" s="2">
        <v>164909</v>
      </c>
      <c r="E5" s="2">
        <f t="shared" si="0"/>
        <v>17011</v>
      </c>
      <c r="F5" s="1">
        <f t="shared" si="1"/>
        <v>0.11501845866746008</v>
      </c>
      <c r="G5" s="1">
        <f t="shared" ref="G5:G22" si="2">D5/$D$4</f>
        <v>0.16916745227614746</v>
      </c>
    </row>
    <row r="6" spans="2:7" ht="15.75" x14ac:dyDescent="0.25">
      <c r="B6" s="14" t="s">
        <v>26</v>
      </c>
      <c r="C6" s="2">
        <v>140741</v>
      </c>
      <c r="D6" s="2">
        <v>161004</v>
      </c>
      <c r="E6" s="2">
        <f t="shared" si="0"/>
        <v>20263</v>
      </c>
      <c r="F6" s="1">
        <f t="shared" si="1"/>
        <v>0.1439736821537434</v>
      </c>
      <c r="G6" s="1">
        <f t="shared" si="2"/>
        <v>0.16516161329138401</v>
      </c>
    </row>
    <row r="7" spans="2:7" s="5" customFormat="1" ht="15.75" x14ac:dyDescent="0.25">
      <c r="B7" s="15" t="s">
        <v>27</v>
      </c>
      <c r="C7" s="2">
        <v>132392</v>
      </c>
      <c r="D7" s="2">
        <v>148685</v>
      </c>
      <c r="E7" s="2">
        <f t="shared" si="0"/>
        <v>16293</v>
      </c>
      <c r="F7" s="1">
        <f t="shared" si="1"/>
        <v>0.12306634841984421</v>
      </c>
      <c r="G7" s="1">
        <f t="shared" si="2"/>
        <v>0.15252449921883576</v>
      </c>
    </row>
    <row r="8" spans="2:7" ht="15.75" x14ac:dyDescent="0.25">
      <c r="B8" s="14" t="s">
        <v>6</v>
      </c>
      <c r="C8" s="2">
        <v>67954</v>
      </c>
      <c r="D8" s="2">
        <v>79391</v>
      </c>
      <c r="E8" s="2">
        <f t="shared" si="0"/>
        <v>11437</v>
      </c>
      <c r="F8" s="1">
        <f t="shared" si="1"/>
        <v>0.16830502987314944</v>
      </c>
      <c r="G8" s="1">
        <f t="shared" si="2"/>
        <v>8.144111724439311E-2</v>
      </c>
    </row>
    <row r="9" spans="2:7" ht="15.75" x14ac:dyDescent="0.25">
      <c r="B9" s="14" t="s">
        <v>5</v>
      </c>
      <c r="C9" s="2">
        <v>46545</v>
      </c>
      <c r="D9" s="2">
        <v>76960</v>
      </c>
      <c r="E9" s="2">
        <f t="shared" si="0"/>
        <v>30415</v>
      </c>
      <c r="F9" s="1">
        <f t="shared" si="1"/>
        <v>0.65345364700827147</v>
      </c>
      <c r="G9" s="1">
        <f t="shared" si="2"/>
        <v>7.8947341425709389E-2</v>
      </c>
    </row>
    <row r="10" spans="2:7" ht="15.75" x14ac:dyDescent="0.25">
      <c r="B10" s="14" t="s">
        <v>8</v>
      </c>
      <c r="C10" s="2">
        <v>79925</v>
      </c>
      <c r="D10" s="2">
        <v>73834</v>
      </c>
      <c r="E10" s="2">
        <f t="shared" si="0"/>
        <v>-6091</v>
      </c>
      <c r="F10" s="1">
        <f t="shared" si="1"/>
        <v>-7.6208945886768853E-2</v>
      </c>
      <c r="G10" s="1">
        <f t="shared" si="2"/>
        <v>7.5740618591811679E-2</v>
      </c>
    </row>
    <row r="11" spans="2:7" ht="15.75" x14ac:dyDescent="0.25">
      <c r="B11" s="14" t="s">
        <v>7</v>
      </c>
      <c r="C11" s="2">
        <v>51687</v>
      </c>
      <c r="D11" s="2">
        <v>53860</v>
      </c>
      <c r="E11" s="2">
        <f t="shared" si="0"/>
        <v>2173</v>
      </c>
      <c r="F11" s="1">
        <f t="shared" si="1"/>
        <v>4.2041519144078832E-2</v>
      </c>
      <c r="G11" s="1">
        <f t="shared" si="2"/>
        <v>5.5250829121474887E-2</v>
      </c>
    </row>
    <row r="12" spans="2:7" ht="15.75" x14ac:dyDescent="0.25">
      <c r="B12" s="14" t="s">
        <v>4</v>
      </c>
      <c r="C12" s="2">
        <v>42085</v>
      </c>
      <c r="D12" s="2">
        <v>50143</v>
      </c>
      <c r="E12" s="2">
        <f t="shared" si="0"/>
        <v>8058</v>
      </c>
      <c r="F12" s="1">
        <f t="shared" si="1"/>
        <v>0.19146964476654382</v>
      </c>
      <c r="G12" s="1">
        <f t="shared" si="2"/>
        <v>5.1437844868884426E-2</v>
      </c>
    </row>
    <row r="13" spans="2:7" ht="15.75" x14ac:dyDescent="0.25">
      <c r="B13" s="14" t="s">
        <v>28</v>
      </c>
      <c r="C13" s="2">
        <v>44371</v>
      </c>
      <c r="D13" s="2">
        <v>46233</v>
      </c>
      <c r="E13" s="2">
        <f t="shared" si="0"/>
        <v>1862</v>
      </c>
      <c r="F13" s="1">
        <f t="shared" si="1"/>
        <v>4.1964346081900361E-2</v>
      </c>
      <c r="G13" s="1">
        <f t="shared" si="2"/>
        <v>4.7426876768903607E-2</v>
      </c>
    </row>
    <row r="14" spans="2:7" ht="15.75" x14ac:dyDescent="0.25">
      <c r="B14" s="14" t="s">
        <v>3</v>
      </c>
      <c r="C14" s="2">
        <v>27012</v>
      </c>
      <c r="D14" s="2">
        <v>32221</v>
      </c>
      <c r="E14" s="2">
        <f t="shared" si="0"/>
        <v>5209</v>
      </c>
      <c r="F14" s="1">
        <f t="shared" si="1"/>
        <v>0.1928402191618539</v>
      </c>
      <c r="G14" s="1">
        <f t="shared" si="2"/>
        <v>3.3053044283754961E-2</v>
      </c>
    </row>
    <row r="15" spans="2:7" ht="15.75" x14ac:dyDescent="0.25">
      <c r="B15" s="14" t="s">
        <v>2</v>
      </c>
      <c r="C15" s="2">
        <v>24064</v>
      </c>
      <c r="D15" s="2">
        <v>28893</v>
      </c>
      <c r="E15" s="2">
        <f t="shared" si="0"/>
        <v>4829</v>
      </c>
      <c r="F15" s="1">
        <f t="shared" si="1"/>
        <v>0.20067320478723394</v>
      </c>
      <c r="G15" s="1">
        <f t="shared" si="2"/>
        <v>2.9639105195075639E-2</v>
      </c>
    </row>
    <row r="16" spans="2:7" ht="15.75" x14ac:dyDescent="0.25">
      <c r="B16" s="14" t="s">
        <v>1</v>
      </c>
      <c r="C16" s="2">
        <v>14306</v>
      </c>
      <c r="D16" s="2">
        <v>13563</v>
      </c>
      <c r="E16" s="2">
        <f t="shared" si="0"/>
        <v>-743</v>
      </c>
      <c r="F16" s="1">
        <f t="shared" si="1"/>
        <v>-5.1936250524255545E-2</v>
      </c>
      <c r="G16" s="1">
        <f t="shared" si="2"/>
        <v>1.391323793862911E-2</v>
      </c>
    </row>
    <row r="17" spans="1:7" ht="15.75" x14ac:dyDescent="0.25">
      <c r="B17" s="14" t="s">
        <v>10</v>
      </c>
      <c r="C17" s="2">
        <v>9950</v>
      </c>
      <c r="D17" s="2">
        <v>12806</v>
      </c>
      <c r="E17" s="2">
        <f t="shared" si="0"/>
        <v>2856</v>
      </c>
      <c r="F17" s="1">
        <f t="shared" si="1"/>
        <v>0.28703517587939698</v>
      </c>
      <c r="G17" s="1">
        <f t="shared" si="2"/>
        <v>1.3136689894719781E-2</v>
      </c>
    </row>
    <row r="18" spans="1:7" ht="15.75" x14ac:dyDescent="0.25">
      <c r="B18" s="14" t="s">
        <v>0</v>
      </c>
      <c r="C18" s="2">
        <v>10164</v>
      </c>
      <c r="D18" s="2">
        <v>10754</v>
      </c>
      <c r="E18" s="2">
        <f t="shared" si="0"/>
        <v>590</v>
      </c>
      <c r="F18" s="1">
        <f t="shared" si="1"/>
        <v>5.8048012593467035E-2</v>
      </c>
      <c r="G18" s="1">
        <f t="shared" si="2"/>
        <v>1.1031701009512456E-2</v>
      </c>
    </row>
    <row r="19" spans="1:7" ht="15.75" x14ac:dyDescent="0.25">
      <c r="B19" s="14" t="s">
        <v>13</v>
      </c>
      <c r="C19" s="2">
        <v>4443</v>
      </c>
      <c r="D19" s="2">
        <v>8967</v>
      </c>
      <c r="E19" s="2">
        <f t="shared" si="0"/>
        <v>4524</v>
      </c>
      <c r="F19" s="1">
        <f t="shared" si="1"/>
        <v>1.0182309250506414</v>
      </c>
      <c r="G19" s="1">
        <f t="shared" si="2"/>
        <v>9.1985552308255728E-3</v>
      </c>
    </row>
    <row r="20" spans="1:7" ht="15.75" x14ac:dyDescent="0.25">
      <c r="B20" s="14" t="s">
        <v>12</v>
      </c>
      <c r="C20" s="2">
        <v>4935</v>
      </c>
      <c r="D20" s="2">
        <v>5886</v>
      </c>
      <c r="E20" s="2">
        <f t="shared" si="0"/>
        <v>951</v>
      </c>
      <c r="F20" s="1">
        <f t="shared" si="1"/>
        <v>0.19270516717325226</v>
      </c>
      <c r="G20" s="1">
        <f t="shared" si="2"/>
        <v>6.0379944338841661E-3</v>
      </c>
    </row>
    <row r="21" spans="1:7" ht="15.75" x14ac:dyDescent="0.25">
      <c r="B21" s="14" t="s">
        <v>11</v>
      </c>
      <c r="C21" s="2">
        <v>6571</v>
      </c>
      <c r="D21" s="2">
        <v>4096</v>
      </c>
      <c r="E21" s="2">
        <f t="shared" si="0"/>
        <v>-2475</v>
      </c>
      <c r="F21" s="1">
        <f t="shared" si="1"/>
        <v>-0.37665499923908086</v>
      </c>
      <c r="G21" s="1">
        <f t="shared" si="2"/>
        <v>4.2017711860668607E-3</v>
      </c>
    </row>
    <row r="22" spans="1:7" ht="15.75" x14ac:dyDescent="0.25">
      <c r="B22" s="14" t="s">
        <v>14</v>
      </c>
      <c r="C22" s="2">
        <v>2394</v>
      </c>
      <c r="D22" s="2">
        <v>2622</v>
      </c>
      <c r="E22" s="2">
        <f t="shared" si="0"/>
        <v>228</v>
      </c>
      <c r="F22" s="1">
        <f t="shared" si="1"/>
        <v>9.5238095238095344E-2</v>
      </c>
      <c r="G22" s="1">
        <f t="shared" si="2"/>
        <v>2.6897080199871364E-3</v>
      </c>
    </row>
    <row r="25" spans="1:7" ht="30.75" customHeight="1" x14ac:dyDescent="0.25">
      <c r="B25" s="18" t="s">
        <v>23</v>
      </c>
      <c r="C25" s="19"/>
      <c r="D25" s="19"/>
      <c r="E25" s="19"/>
      <c r="F25" s="19"/>
      <c r="G25" s="19"/>
    </row>
    <row r="26" spans="1:7" ht="26.25" customHeight="1" x14ac:dyDescent="0.25">
      <c r="B26" s="3" t="s">
        <v>24</v>
      </c>
      <c r="C26" s="8" t="s">
        <v>33</v>
      </c>
      <c r="D26" s="8" t="s">
        <v>34</v>
      </c>
      <c r="E26" s="3" t="s">
        <v>18</v>
      </c>
      <c r="F26" s="3" t="s">
        <v>19</v>
      </c>
      <c r="G26" s="3" t="s">
        <v>20</v>
      </c>
    </row>
    <row r="27" spans="1:7" ht="20.25" customHeight="1" x14ac:dyDescent="0.25">
      <c r="A27" s="5"/>
      <c r="B27" s="9" t="s">
        <v>17</v>
      </c>
      <c r="C27" s="10">
        <f>SUM(C28:C45)</f>
        <v>124984</v>
      </c>
      <c r="D27" s="10">
        <f>SUM(D28:D45)</f>
        <v>153783</v>
      </c>
      <c r="E27" s="10">
        <f t="shared" ref="E27:E45" si="3">D27-C27</f>
        <v>28799</v>
      </c>
      <c r="F27" s="12">
        <f t="shared" ref="F27:F45" si="4">D27/C27-1</f>
        <v>0.23042149395122569</v>
      </c>
      <c r="G27" s="13">
        <f>D27/D27</f>
        <v>1</v>
      </c>
    </row>
    <row r="28" spans="1:7" ht="15.75" x14ac:dyDescent="0.25">
      <c r="B28" s="14" t="s">
        <v>26</v>
      </c>
      <c r="C28" s="2">
        <v>21478</v>
      </c>
      <c r="D28" s="2">
        <v>28093</v>
      </c>
      <c r="E28" s="2">
        <f t="shared" si="3"/>
        <v>6615</v>
      </c>
      <c r="F28" s="1">
        <f t="shared" si="4"/>
        <v>0.30798957072353095</v>
      </c>
      <c r="G28" s="1">
        <f t="shared" ref="G28:G45" si="5">D28/$D$27</f>
        <v>0.18267948993061653</v>
      </c>
    </row>
    <row r="29" spans="1:7" ht="15.75" x14ac:dyDescent="0.25">
      <c r="B29" s="14" t="s">
        <v>9</v>
      </c>
      <c r="C29" s="2">
        <v>21992</v>
      </c>
      <c r="D29" s="2">
        <v>27746</v>
      </c>
      <c r="E29" s="2">
        <f t="shared" si="3"/>
        <v>5754</v>
      </c>
      <c r="F29" s="1">
        <f t="shared" si="4"/>
        <v>0.26164059658057481</v>
      </c>
      <c r="G29" s="1">
        <f t="shared" si="5"/>
        <v>0.18042306366763555</v>
      </c>
    </row>
    <row r="30" spans="1:7" ht="15.75" x14ac:dyDescent="0.25">
      <c r="B30" s="14" t="s">
        <v>27</v>
      </c>
      <c r="C30" s="2">
        <v>19850</v>
      </c>
      <c r="D30" s="2">
        <v>23940</v>
      </c>
      <c r="E30" s="2">
        <f t="shared" si="3"/>
        <v>4090</v>
      </c>
      <c r="F30" s="1">
        <f t="shared" si="4"/>
        <v>0.20604534005037789</v>
      </c>
      <c r="G30" s="1">
        <f t="shared" si="5"/>
        <v>0.15567390413764851</v>
      </c>
    </row>
    <row r="31" spans="1:7" ht="15.75" x14ac:dyDescent="0.25">
      <c r="B31" s="14" t="s">
        <v>6</v>
      </c>
      <c r="C31" s="2">
        <v>10550</v>
      </c>
      <c r="D31" s="2">
        <v>15446</v>
      </c>
      <c r="E31" s="2">
        <f t="shared" si="3"/>
        <v>4896</v>
      </c>
      <c r="F31" s="1">
        <f t="shared" si="4"/>
        <v>0.46407582938388625</v>
      </c>
      <c r="G31" s="1">
        <f t="shared" si="5"/>
        <v>0.10044023071470838</v>
      </c>
    </row>
    <row r="32" spans="1:7" ht="15.75" x14ac:dyDescent="0.25">
      <c r="B32" s="14" t="s">
        <v>28</v>
      </c>
      <c r="C32" s="2">
        <v>8519</v>
      </c>
      <c r="D32" s="2">
        <v>8878</v>
      </c>
      <c r="E32" s="2">
        <f t="shared" si="3"/>
        <v>359</v>
      </c>
      <c r="F32" s="1">
        <f t="shared" si="4"/>
        <v>4.2141096372813713E-2</v>
      </c>
      <c r="G32" s="1">
        <f t="shared" si="5"/>
        <v>5.7730698451714427E-2</v>
      </c>
    </row>
    <row r="33" spans="1:7" ht="15.75" x14ac:dyDescent="0.25">
      <c r="B33" s="14" t="s">
        <v>8</v>
      </c>
      <c r="C33" s="2">
        <v>8001</v>
      </c>
      <c r="D33" s="2">
        <v>8631</v>
      </c>
      <c r="E33" s="2">
        <f t="shared" si="3"/>
        <v>630</v>
      </c>
      <c r="F33" s="1">
        <f t="shared" si="4"/>
        <v>7.8740157480315043E-2</v>
      </c>
      <c r="G33" s="1">
        <f t="shared" si="5"/>
        <v>5.612453912331012E-2</v>
      </c>
    </row>
    <row r="34" spans="1:7" ht="15.75" x14ac:dyDescent="0.25">
      <c r="B34" s="14" t="s">
        <v>7</v>
      </c>
      <c r="C34" s="2">
        <v>7628</v>
      </c>
      <c r="D34" s="2">
        <v>7972</v>
      </c>
      <c r="E34" s="2">
        <f t="shared" si="3"/>
        <v>344</v>
      </c>
      <c r="F34" s="1">
        <f t="shared" si="4"/>
        <v>4.5097011012060761E-2</v>
      </c>
      <c r="G34" s="1">
        <f t="shared" si="5"/>
        <v>5.1839280024450034E-2</v>
      </c>
    </row>
    <row r="35" spans="1:7" ht="15.75" x14ac:dyDescent="0.25">
      <c r="B35" s="14" t="s">
        <v>5</v>
      </c>
      <c r="C35" s="2">
        <v>4600</v>
      </c>
      <c r="D35" s="2">
        <v>7880</v>
      </c>
      <c r="E35" s="2">
        <f t="shared" si="3"/>
        <v>3280</v>
      </c>
      <c r="F35" s="1">
        <f t="shared" si="4"/>
        <v>0.71304347826086967</v>
      </c>
      <c r="G35" s="1">
        <f t="shared" si="5"/>
        <v>5.1241034444639524E-2</v>
      </c>
    </row>
    <row r="36" spans="1:7" ht="15.75" x14ac:dyDescent="0.25">
      <c r="B36" s="14" t="s">
        <v>4</v>
      </c>
      <c r="C36" s="2">
        <v>6514</v>
      </c>
      <c r="D36" s="2">
        <v>7610</v>
      </c>
      <c r="E36" s="2">
        <f t="shared" si="3"/>
        <v>1096</v>
      </c>
      <c r="F36" s="1">
        <f t="shared" si="4"/>
        <v>0.16825299355234868</v>
      </c>
      <c r="G36" s="1">
        <f t="shared" si="5"/>
        <v>4.9485313721282585E-2</v>
      </c>
    </row>
    <row r="37" spans="1:7" ht="15.75" x14ac:dyDescent="0.25">
      <c r="B37" s="14" t="s">
        <v>2</v>
      </c>
      <c r="C37" s="2">
        <v>3562</v>
      </c>
      <c r="D37" s="2">
        <v>5000</v>
      </c>
      <c r="E37" s="2">
        <f t="shared" si="3"/>
        <v>1438</v>
      </c>
      <c r="F37" s="1">
        <f t="shared" si="4"/>
        <v>0.40370578326782702</v>
      </c>
      <c r="G37" s="1">
        <f t="shared" si="5"/>
        <v>3.2513346728832188E-2</v>
      </c>
    </row>
    <row r="38" spans="1:7" ht="15.75" x14ac:dyDescent="0.25">
      <c r="B38" s="14" t="s">
        <v>3</v>
      </c>
      <c r="C38" s="2">
        <v>3307</v>
      </c>
      <c r="D38" s="2">
        <v>4210</v>
      </c>
      <c r="E38" s="2">
        <f t="shared" si="3"/>
        <v>903</v>
      </c>
      <c r="F38" s="1">
        <f t="shared" si="4"/>
        <v>0.27305715149682497</v>
      </c>
      <c r="G38" s="1">
        <f t="shared" si="5"/>
        <v>2.7376237945676701E-2</v>
      </c>
    </row>
    <row r="39" spans="1:7" ht="15.75" x14ac:dyDescent="0.25">
      <c r="B39" s="14" t="s">
        <v>1</v>
      </c>
      <c r="C39" s="2">
        <v>3647</v>
      </c>
      <c r="D39" s="2">
        <v>2530</v>
      </c>
      <c r="E39" s="2">
        <f t="shared" si="3"/>
        <v>-1117</v>
      </c>
      <c r="F39" s="1">
        <f t="shared" si="4"/>
        <v>-0.30627913353441183</v>
      </c>
      <c r="G39" s="1">
        <f t="shared" si="5"/>
        <v>1.6451753444789087E-2</v>
      </c>
    </row>
    <row r="40" spans="1:7" ht="15.75" x14ac:dyDescent="0.25">
      <c r="B40" s="14" t="s">
        <v>0</v>
      </c>
      <c r="C40" s="2">
        <v>1068</v>
      </c>
      <c r="D40" s="2">
        <v>1535</v>
      </c>
      <c r="E40" s="2">
        <f t="shared" si="3"/>
        <v>467</v>
      </c>
      <c r="F40" s="1">
        <f t="shared" si="4"/>
        <v>0.43726591760299627</v>
      </c>
      <c r="G40" s="1">
        <f t="shared" si="5"/>
        <v>9.9815974457514809E-3</v>
      </c>
    </row>
    <row r="41" spans="1:7" ht="15.75" x14ac:dyDescent="0.25">
      <c r="B41" s="14" t="s">
        <v>13</v>
      </c>
      <c r="C41" s="2">
        <v>548</v>
      </c>
      <c r="D41" s="2">
        <v>1258</v>
      </c>
      <c r="E41" s="2">
        <f t="shared" si="3"/>
        <v>710</v>
      </c>
      <c r="F41" s="1">
        <f t="shared" si="4"/>
        <v>1.2956204379562042</v>
      </c>
      <c r="G41" s="1">
        <f t="shared" si="5"/>
        <v>8.1803580369741776E-3</v>
      </c>
    </row>
    <row r="42" spans="1:7" ht="15.75" x14ac:dyDescent="0.25">
      <c r="B42" s="14" t="s">
        <v>10</v>
      </c>
      <c r="C42" s="2">
        <v>854</v>
      </c>
      <c r="D42" s="2">
        <v>1180</v>
      </c>
      <c r="E42" s="2">
        <f t="shared" si="3"/>
        <v>326</v>
      </c>
      <c r="F42" s="1">
        <f t="shared" si="4"/>
        <v>0.38173302107728335</v>
      </c>
      <c r="G42" s="1">
        <f t="shared" si="5"/>
        <v>7.6731498280043957E-3</v>
      </c>
    </row>
    <row r="43" spans="1:7" ht="15.75" x14ac:dyDescent="0.25">
      <c r="B43" s="14" t="s">
        <v>12</v>
      </c>
      <c r="C43" s="2">
        <v>768</v>
      </c>
      <c r="D43" s="2">
        <v>829</v>
      </c>
      <c r="E43" s="2">
        <f t="shared" si="3"/>
        <v>61</v>
      </c>
      <c r="F43" s="1">
        <f t="shared" si="4"/>
        <v>7.9427083333333259E-2</v>
      </c>
      <c r="G43" s="1">
        <f t="shared" si="5"/>
        <v>5.3907128876403768E-3</v>
      </c>
    </row>
    <row r="44" spans="1:7" s="5" customFormat="1" ht="15.75" x14ac:dyDescent="0.25">
      <c r="A44"/>
      <c r="B44" s="14" t="s">
        <v>11</v>
      </c>
      <c r="C44" s="2">
        <v>1772</v>
      </c>
      <c r="D44" s="2">
        <v>590</v>
      </c>
      <c r="E44" s="2">
        <f t="shared" si="3"/>
        <v>-1182</v>
      </c>
      <c r="F44" s="1">
        <f t="shared" si="4"/>
        <v>-0.66704288939051914</v>
      </c>
      <c r="G44" s="1">
        <f t="shared" si="5"/>
        <v>3.8365749140021979E-3</v>
      </c>
    </row>
    <row r="45" spans="1:7" ht="15.75" x14ac:dyDescent="0.25">
      <c r="B45" s="14" t="s">
        <v>14</v>
      </c>
      <c r="C45" s="2">
        <v>326</v>
      </c>
      <c r="D45" s="2">
        <v>455</v>
      </c>
      <c r="E45" s="2">
        <f t="shared" si="3"/>
        <v>129</v>
      </c>
      <c r="F45" s="1">
        <f t="shared" si="4"/>
        <v>0.39570552147239257</v>
      </c>
      <c r="G45" s="1">
        <f t="shared" si="5"/>
        <v>2.9587145523237287E-3</v>
      </c>
    </row>
    <row r="48" spans="1:7" x14ac:dyDescent="0.25">
      <c r="B48" s="20" t="s">
        <v>15</v>
      </c>
      <c r="C48" s="20"/>
      <c r="D48" s="20"/>
      <c r="E48" s="20"/>
      <c r="F48" s="20"/>
      <c r="G48" s="20"/>
    </row>
    <row r="49" spans="2:7" x14ac:dyDescent="0.25">
      <c r="B49" s="7"/>
      <c r="C49" s="7"/>
      <c r="D49" s="7"/>
      <c r="E49" s="7"/>
      <c r="F49" s="7"/>
      <c r="G49" s="7"/>
    </row>
  </sheetData>
  <sortState ref="B4:G22">
    <sortCondition descending="1" ref="D5"/>
  </sortState>
  <mergeCells count="3">
    <mergeCell ref="B25:G25"/>
    <mergeCell ref="B48:G48"/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workbookViewId="0">
      <selection activeCell="G37" sqref="G37"/>
    </sheetView>
  </sheetViews>
  <sheetFormatPr defaultRowHeight="15" x14ac:dyDescent="0.25"/>
  <cols>
    <col min="1" max="1" width="16.5703125" customWidth="1"/>
    <col min="2" max="2" width="45.7109375" customWidth="1"/>
    <col min="3" max="3" width="17.7109375" customWidth="1"/>
    <col min="4" max="4" width="16.7109375" customWidth="1"/>
    <col min="5" max="5" width="16.5703125" customWidth="1"/>
    <col min="6" max="6" width="14.85546875" customWidth="1"/>
  </cols>
  <sheetData>
    <row r="2" spans="2:6" ht="24" customHeight="1" x14ac:dyDescent="0.25">
      <c r="B2" s="19" t="s">
        <v>25</v>
      </c>
      <c r="C2" s="19"/>
      <c r="D2" s="19"/>
      <c r="E2" s="19"/>
      <c r="F2" s="19"/>
    </row>
    <row r="3" spans="2:6" ht="25.5" customHeight="1" x14ac:dyDescent="0.25">
      <c r="B3" s="3" t="s">
        <v>16</v>
      </c>
      <c r="C3" s="21" t="s">
        <v>31</v>
      </c>
      <c r="D3" s="22"/>
      <c r="E3" s="21" t="s">
        <v>32</v>
      </c>
      <c r="F3" s="22"/>
    </row>
    <row r="4" spans="2:6" ht="23.25" customHeight="1" x14ac:dyDescent="0.25">
      <c r="B4" s="9"/>
      <c r="C4" s="10" t="s">
        <v>21</v>
      </c>
      <c r="D4" s="10" t="s">
        <v>22</v>
      </c>
      <c r="E4" s="10" t="s">
        <v>21</v>
      </c>
      <c r="F4" s="10" t="s">
        <v>22</v>
      </c>
    </row>
    <row r="5" spans="2:6" ht="17.25" customHeight="1" x14ac:dyDescent="0.25">
      <c r="B5" s="11" t="s">
        <v>17</v>
      </c>
      <c r="C5" s="11">
        <f>SUM(C6:C23)</f>
        <v>486908</v>
      </c>
      <c r="D5" s="11">
        <f>SUM(D6:D23)</f>
        <v>370529</v>
      </c>
      <c r="E5" s="11">
        <f>SUM(E6:E23)</f>
        <v>504966</v>
      </c>
      <c r="F5" s="11">
        <f>SUM(F6:F23)</f>
        <v>469861</v>
      </c>
    </row>
    <row r="6" spans="2:6" ht="15.75" x14ac:dyDescent="0.25">
      <c r="B6" s="14" t="s">
        <v>2</v>
      </c>
      <c r="C6" s="2">
        <v>23500</v>
      </c>
      <c r="D6" s="2">
        <v>564</v>
      </c>
      <c r="E6" s="2">
        <v>28139</v>
      </c>
      <c r="F6" s="2">
        <v>754</v>
      </c>
    </row>
    <row r="7" spans="2:6" ht="15.75" x14ac:dyDescent="0.25">
      <c r="B7" s="14" t="s">
        <v>7</v>
      </c>
      <c r="C7" s="2">
        <v>32799</v>
      </c>
      <c r="D7" s="2">
        <v>18888</v>
      </c>
      <c r="E7" s="2">
        <v>34063</v>
      </c>
      <c r="F7" s="2">
        <v>19797</v>
      </c>
    </row>
    <row r="8" spans="2:6" ht="15.75" x14ac:dyDescent="0.25">
      <c r="B8" s="14" t="s">
        <v>0</v>
      </c>
      <c r="C8" s="2">
        <v>7469</v>
      </c>
      <c r="D8" s="2">
        <v>2695</v>
      </c>
      <c r="E8" s="2">
        <v>7621</v>
      </c>
      <c r="F8" s="2">
        <v>3133</v>
      </c>
    </row>
    <row r="9" spans="2:6" ht="15.75" x14ac:dyDescent="0.25">
      <c r="B9" s="14" t="s">
        <v>5</v>
      </c>
      <c r="C9" s="2">
        <v>39107</v>
      </c>
      <c r="D9" s="2">
        <v>7438</v>
      </c>
      <c r="E9" s="2">
        <v>62540</v>
      </c>
      <c r="F9" s="2">
        <v>14420</v>
      </c>
    </row>
    <row r="10" spans="2:6" ht="15.75" x14ac:dyDescent="0.25">
      <c r="B10" s="14" t="s">
        <v>1</v>
      </c>
      <c r="C10" s="2">
        <v>5335</v>
      </c>
      <c r="D10" s="2">
        <v>8971</v>
      </c>
      <c r="E10" s="2">
        <v>5043</v>
      </c>
      <c r="F10" s="2">
        <v>8520</v>
      </c>
    </row>
    <row r="11" spans="2:6" ht="15.75" x14ac:dyDescent="0.25">
      <c r="B11" s="14" t="s">
        <v>12</v>
      </c>
      <c r="C11" s="2">
        <v>3356</v>
      </c>
      <c r="D11" s="2">
        <v>1579</v>
      </c>
      <c r="E11" s="2">
        <v>3704</v>
      </c>
      <c r="F11" s="2">
        <v>2182</v>
      </c>
    </row>
    <row r="12" spans="2:6" s="5" customFormat="1" ht="15.75" x14ac:dyDescent="0.25">
      <c r="B12" s="15" t="s">
        <v>3</v>
      </c>
      <c r="C12" s="2">
        <v>24426</v>
      </c>
      <c r="D12" s="2">
        <v>2586</v>
      </c>
      <c r="E12" s="2">
        <v>28752</v>
      </c>
      <c r="F12" s="2">
        <v>3469</v>
      </c>
    </row>
    <row r="13" spans="2:6" ht="15.75" x14ac:dyDescent="0.25">
      <c r="B13" s="14" t="s">
        <v>28</v>
      </c>
      <c r="C13" s="2">
        <v>34177</v>
      </c>
      <c r="D13" s="2">
        <v>10194</v>
      </c>
      <c r="E13" s="2">
        <v>35086</v>
      </c>
      <c r="F13" s="2">
        <v>11147</v>
      </c>
    </row>
    <row r="14" spans="2:6" ht="15.75" x14ac:dyDescent="0.25">
      <c r="B14" s="14" t="s">
        <v>4</v>
      </c>
      <c r="C14" s="2">
        <v>14373</v>
      </c>
      <c r="D14" s="2">
        <v>27712</v>
      </c>
      <c r="E14" s="2">
        <v>13808</v>
      </c>
      <c r="F14" s="2">
        <v>36335</v>
      </c>
    </row>
    <row r="15" spans="2:6" ht="15.75" x14ac:dyDescent="0.25">
      <c r="B15" s="14" t="s">
        <v>6</v>
      </c>
      <c r="C15" s="2">
        <v>39356</v>
      </c>
      <c r="D15" s="2">
        <v>28598</v>
      </c>
      <c r="E15" s="2">
        <v>32442</v>
      </c>
      <c r="F15" s="2">
        <v>46949</v>
      </c>
    </row>
    <row r="16" spans="2:6" ht="15.75" x14ac:dyDescent="0.25">
      <c r="B16" s="14" t="s">
        <v>9</v>
      </c>
      <c r="C16" s="2">
        <v>57877</v>
      </c>
      <c r="D16" s="2">
        <v>90021</v>
      </c>
      <c r="E16" s="2">
        <v>45284</v>
      </c>
      <c r="F16" s="2">
        <v>119625</v>
      </c>
    </row>
    <row r="17" spans="2:6" ht="15.75" x14ac:dyDescent="0.25">
      <c r="B17" s="14" t="s">
        <v>8</v>
      </c>
      <c r="C17" s="2">
        <v>50669</v>
      </c>
      <c r="D17" s="2">
        <v>29256</v>
      </c>
      <c r="E17" s="2">
        <v>38845</v>
      </c>
      <c r="F17" s="2">
        <v>34989</v>
      </c>
    </row>
    <row r="18" spans="2:6" ht="15.75" x14ac:dyDescent="0.25">
      <c r="B18" s="14" t="s">
        <v>10</v>
      </c>
      <c r="C18" s="2">
        <v>8155</v>
      </c>
      <c r="D18" s="2">
        <v>1795</v>
      </c>
      <c r="E18" s="2">
        <v>9916</v>
      </c>
      <c r="F18" s="2">
        <v>2890</v>
      </c>
    </row>
    <row r="19" spans="2:6" ht="15.75" x14ac:dyDescent="0.25">
      <c r="B19" s="14" t="s">
        <v>27</v>
      </c>
      <c r="C19" s="2">
        <v>71895</v>
      </c>
      <c r="D19" s="2">
        <v>60497</v>
      </c>
      <c r="E19" s="2">
        <v>84380</v>
      </c>
      <c r="F19" s="2">
        <v>64305</v>
      </c>
    </row>
    <row r="20" spans="2:6" ht="15.75" x14ac:dyDescent="0.25">
      <c r="B20" s="14" t="s">
        <v>14</v>
      </c>
      <c r="C20" s="2">
        <v>1099</v>
      </c>
      <c r="D20" s="2">
        <v>1295</v>
      </c>
      <c r="E20" s="2">
        <v>1020</v>
      </c>
      <c r="F20" s="2">
        <v>1602</v>
      </c>
    </row>
    <row r="21" spans="2:6" ht="15.75" x14ac:dyDescent="0.25">
      <c r="B21" s="14" t="s">
        <v>11</v>
      </c>
      <c r="C21" s="2">
        <v>3865</v>
      </c>
      <c r="D21" s="2">
        <v>2706</v>
      </c>
      <c r="E21" s="2">
        <v>2154</v>
      </c>
      <c r="F21" s="2">
        <v>1942</v>
      </c>
    </row>
    <row r="22" spans="2:6" ht="15.75" x14ac:dyDescent="0.25">
      <c r="B22" s="14" t="s">
        <v>13</v>
      </c>
      <c r="C22" s="2">
        <v>2850</v>
      </c>
      <c r="D22" s="2">
        <v>1593</v>
      </c>
      <c r="E22" s="2">
        <v>3837</v>
      </c>
      <c r="F22" s="2">
        <v>5130</v>
      </c>
    </row>
    <row r="23" spans="2:6" ht="15.75" x14ac:dyDescent="0.25">
      <c r="B23" s="14" t="s">
        <v>26</v>
      </c>
      <c r="C23" s="2">
        <v>66600</v>
      </c>
      <c r="D23" s="2">
        <v>74141</v>
      </c>
      <c r="E23" s="2">
        <v>68332</v>
      </c>
      <c r="F23" s="2">
        <v>92672</v>
      </c>
    </row>
    <row r="24" spans="2:6" ht="15.75" x14ac:dyDescent="0.25">
      <c r="B24" s="16"/>
      <c r="C24" s="17"/>
      <c r="D24" s="17"/>
      <c r="E24" s="17"/>
      <c r="F24" s="17"/>
    </row>
    <row r="26" spans="2:6" ht="32.25" customHeight="1" x14ac:dyDescent="0.25">
      <c r="B26" s="19" t="s">
        <v>25</v>
      </c>
      <c r="C26" s="19"/>
      <c r="D26" s="19"/>
      <c r="E26" s="19"/>
      <c r="F26" s="19"/>
    </row>
    <row r="27" spans="2:6" ht="29.25" customHeight="1" x14ac:dyDescent="0.25">
      <c r="B27" s="3" t="s">
        <v>16</v>
      </c>
      <c r="C27" s="21" t="s">
        <v>33</v>
      </c>
      <c r="D27" s="22"/>
      <c r="E27" s="21" t="s">
        <v>34</v>
      </c>
      <c r="F27" s="22"/>
    </row>
    <row r="28" spans="2:6" ht="21" customHeight="1" x14ac:dyDescent="0.25">
      <c r="B28" s="9"/>
      <c r="C28" s="10" t="s">
        <v>21</v>
      </c>
      <c r="D28" s="10" t="s">
        <v>22</v>
      </c>
      <c r="E28" s="10" t="s">
        <v>21</v>
      </c>
      <c r="F28" s="10" t="s">
        <v>22</v>
      </c>
    </row>
    <row r="29" spans="2:6" ht="21" customHeight="1" x14ac:dyDescent="0.25">
      <c r="B29" s="11" t="s">
        <v>17</v>
      </c>
      <c r="C29" s="11">
        <f>SUM(C30:C47)</f>
        <v>61192</v>
      </c>
      <c r="D29" s="11">
        <f>SUM(D30:D47)</f>
        <v>63792</v>
      </c>
      <c r="E29" s="11">
        <f>SUM(E30:E47)</f>
        <v>66524</v>
      </c>
      <c r="F29" s="11">
        <f t="shared" ref="F29" si="0">SUM(F30:F47)</f>
        <v>87259</v>
      </c>
    </row>
    <row r="30" spans="2:6" ht="15.75" x14ac:dyDescent="0.25">
      <c r="B30" s="14" t="s">
        <v>2</v>
      </c>
      <c r="C30" s="2">
        <v>3504</v>
      </c>
      <c r="D30" s="2">
        <v>58</v>
      </c>
      <c r="E30" s="2">
        <v>4930</v>
      </c>
      <c r="F30" s="2">
        <v>70</v>
      </c>
    </row>
    <row r="31" spans="2:6" s="5" customFormat="1" ht="15.75" x14ac:dyDescent="0.25">
      <c r="B31" s="14" t="s">
        <v>7</v>
      </c>
      <c r="C31" s="2">
        <v>4335</v>
      </c>
      <c r="D31" s="2">
        <v>3293</v>
      </c>
      <c r="E31" s="2">
        <v>4464</v>
      </c>
      <c r="F31" s="2">
        <v>3508</v>
      </c>
    </row>
    <row r="32" spans="2:6" ht="15.75" x14ac:dyDescent="0.25">
      <c r="B32" s="14" t="s">
        <v>0</v>
      </c>
      <c r="C32" s="2">
        <v>594</v>
      </c>
      <c r="D32" s="2">
        <v>474</v>
      </c>
      <c r="E32" s="2">
        <v>850</v>
      </c>
      <c r="F32" s="2">
        <v>685</v>
      </c>
    </row>
    <row r="33" spans="2:6" ht="15.75" x14ac:dyDescent="0.25">
      <c r="B33" s="14" t="s">
        <v>5</v>
      </c>
      <c r="C33" s="2">
        <v>4217</v>
      </c>
      <c r="D33" s="2">
        <v>383</v>
      </c>
      <c r="E33" s="2">
        <v>7040</v>
      </c>
      <c r="F33" s="2">
        <v>840</v>
      </c>
    </row>
    <row r="34" spans="2:6" ht="15.75" x14ac:dyDescent="0.25">
      <c r="B34" s="14" t="s">
        <v>1</v>
      </c>
      <c r="C34" s="2">
        <v>620</v>
      </c>
      <c r="D34" s="2">
        <v>3027</v>
      </c>
      <c r="E34" s="2">
        <v>792</v>
      </c>
      <c r="F34" s="2">
        <v>1738</v>
      </c>
    </row>
    <row r="35" spans="2:6" ht="15.75" x14ac:dyDescent="0.25">
      <c r="B35" s="14" t="s">
        <v>12</v>
      </c>
      <c r="C35" s="2">
        <v>524</v>
      </c>
      <c r="D35" s="2">
        <v>244</v>
      </c>
      <c r="E35" s="2">
        <v>544</v>
      </c>
      <c r="F35" s="2">
        <v>285</v>
      </c>
    </row>
    <row r="36" spans="2:6" ht="15.75" x14ac:dyDescent="0.25">
      <c r="B36" s="14" t="s">
        <v>3</v>
      </c>
      <c r="C36" s="2">
        <v>2784</v>
      </c>
      <c r="D36" s="2">
        <v>523</v>
      </c>
      <c r="E36" s="2">
        <v>3760</v>
      </c>
      <c r="F36" s="2">
        <v>450</v>
      </c>
    </row>
    <row r="37" spans="2:6" ht="15.75" x14ac:dyDescent="0.25">
      <c r="B37" s="14" t="s">
        <v>28</v>
      </c>
      <c r="C37" s="2">
        <v>6297</v>
      </c>
      <c r="D37" s="2">
        <v>2222</v>
      </c>
      <c r="E37" s="2">
        <v>6532</v>
      </c>
      <c r="F37" s="2">
        <v>2346</v>
      </c>
    </row>
    <row r="38" spans="2:6" ht="15.75" x14ac:dyDescent="0.25">
      <c r="B38" s="14" t="s">
        <v>4</v>
      </c>
      <c r="C38" s="2">
        <v>1769</v>
      </c>
      <c r="D38" s="2">
        <v>4745</v>
      </c>
      <c r="E38" s="2">
        <v>2416</v>
      </c>
      <c r="F38" s="2">
        <v>5194</v>
      </c>
    </row>
    <row r="39" spans="2:6" s="5" customFormat="1" ht="15.75" x14ac:dyDescent="0.25">
      <c r="B39" s="15" t="s">
        <v>6</v>
      </c>
      <c r="C39" s="4">
        <v>4376</v>
      </c>
      <c r="D39" s="4">
        <v>6174</v>
      </c>
      <c r="E39" s="4">
        <v>4694</v>
      </c>
      <c r="F39" s="4">
        <v>10752</v>
      </c>
    </row>
    <row r="40" spans="2:6" ht="15.75" x14ac:dyDescent="0.25">
      <c r="B40" s="14" t="s">
        <v>9</v>
      </c>
      <c r="C40" s="2">
        <v>6273</v>
      </c>
      <c r="D40" s="2">
        <v>15719</v>
      </c>
      <c r="E40" s="2">
        <v>4555</v>
      </c>
      <c r="F40" s="2">
        <v>23191</v>
      </c>
    </row>
    <row r="41" spans="2:6" ht="15.75" x14ac:dyDescent="0.25">
      <c r="B41" s="14" t="s">
        <v>8</v>
      </c>
      <c r="C41" s="2">
        <v>2976</v>
      </c>
      <c r="D41" s="2">
        <v>5025</v>
      </c>
      <c r="E41" s="2">
        <v>2748</v>
      </c>
      <c r="F41" s="2">
        <v>5883</v>
      </c>
    </row>
    <row r="42" spans="2:6" ht="15.75" x14ac:dyDescent="0.25">
      <c r="B42" s="14" t="s">
        <v>10</v>
      </c>
      <c r="C42" s="2">
        <v>643</v>
      </c>
      <c r="D42" s="2">
        <v>211</v>
      </c>
      <c r="E42" s="2">
        <v>758</v>
      </c>
      <c r="F42" s="2">
        <v>422</v>
      </c>
    </row>
    <row r="43" spans="2:6" ht="15.75" x14ac:dyDescent="0.25">
      <c r="B43" s="14" t="s">
        <v>27</v>
      </c>
      <c r="C43" s="2">
        <v>11750</v>
      </c>
      <c r="D43" s="2">
        <v>8100</v>
      </c>
      <c r="E43" s="2">
        <v>13455</v>
      </c>
      <c r="F43" s="2">
        <v>10485</v>
      </c>
    </row>
    <row r="44" spans="2:6" ht="15.75" x14ac:dyDescent="0.25">
      <c r="B44" s="14" t="s">
        <v>14</v>
      </c>
      <c r="C44" s="2">
        <v>118</v>
      </c>
      <c r="D44" s="2">
        <v>208</v>
      </c>
      <c r="E44" s="2">
        <v>150</v>
      </c>
      <c r="F44" s="2">
        <v>305</v>
      </c>
    </row>
    <row r="45" spans="2:6" ht="15.75" x14ac:dyDescent="0.25">
      <c r="B45" s="14" t="s">
        <v>11</v>
      </c>
      <c r="C45" s="2">
        <v>997</v>
      </c>
      <c r="D45" s="2">
        <v>775</v>
      </c>
      <c r="E45" s="2">
        <v>331</v>
      </c>
      <c r="F45" s="2">
        <v>259</v>
      </c>
    </row>
    <row r="46" spans="2:6" ht="15.75" x14ac:dyDescent="0.25">
      <c r="B46" s="14" t="s">
        <v>13</v>
      </c>
      <c r="C46" s="2">
        <v>255</v>
      </c>
      <c r="D46" s="2">
        <v>293</v>
      </c>
      <c r="E46" s="2">
        <v>613</v>
      </c>
      <c r="F46" s="2">
        <v>645</v>
      </c>
    </row>
    <row r="47" spans="2:6" ht="15.75" x14ac:dyDescent="0.25">
      <c r="B47" s="14" t="s">
        <v>26</v>
      </c>
      <c r="C47" s="2">
        <v>9160</v>
      </c>
      <c r="D47" s="2">
        <v>12318</v>
      </c>
      <c r="E47" s="2">
        <v>7892</v>
      </c>
      <c r="F47" s="2">
        <v>20201</v>
      </c>
    </row>
    <row r="49" spans="2:6" x14ac:dyDescent="0.25">
      <c r="B49" s="6"/>
    </row>
    <row r="50" spans="2:6" x14ac:dyDescent="0.25">
      <c r="B50" s="20" t="s">
        <v>15</v>
      </c>
      <c r="C50" s="20"/>
      <c r="D50" s="20"/>
      <c r="E50" s="20"/>
      <c r="F50" s="20"/>
    </row>
  </sheetData>
  <sortState ref="B2:F23">
    <sortCondition ref="B31"/>
  </sortState>
  <mergeCells count="7">
    <mergeCell ref="B26:F26"/>
    <mergeCell ref="C27:D27"/>
    <mergeCell ref="E27:F27"/>
    <mergeCell ref="B50:F50"/>
    <mergeCell ref="B2:F2"/>
    <mergeCell ref="C3:D3"/>
    <mergeCell ref="E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Protected areas</vt:lpstr>
      <vt:lpstr>Protected areas (Nationality) </vt:lpstr>
      <vt:lpstr>'Protected areas (Nationality) 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2018-10-25T11:05:57Z</dcterms:modified>
</cp:coreProperties>
</file>