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Routes" sheetId="6" r:id="rId1"/>
    <sheet name="Passengers and Flights Septemb." sheetId="3" r:id="rId2"/>
    <sheet name="Passengers and Flights 9 months" sheetId="5" r:id="rId3"/>
    <sheet name="Passengers &amp; Flights by Months" sheetId="4" r:id="rId4"/>
  </sheets>
  <calcPr calcId="152511" concurrentCalc="0"/>
</workbook>
</file>

<file path=xl/calcChain.xml><?xml version="1.0" encoding="utf-8"?>
<calcChain xmlns="http://schemas.openxmlformats.org/spreadsheetml/2006/main">
  <c r="L13" i="4" l="1"/>
  <c r="K13" i="4"/>
  <c r="F13" i="4"/>
  <c r="E13" i="4"/>
  <c r="D17" i="4"/>
  <c r="L12" i="4"/>
  <c r="K12" i="4"/>
  <c r="F12" i="4"/>
  <c r="E12" i="4"/>
  <c r="L11" i="4"/>
  <c r="K11" i="4"/>
  <c r="F11" i="4"/>
  <c r="E11" i="4"/>
  <c r="E10" i="4"/>
  <c r="F10" i="4"/>
  <c r="K10" i="4"/>
  <c r="L10" i="4"/>
  <c r="L9" i="4"/>
  <c r="K9" i="4"/>
  <c r="F9" i="4"/>
  <c r="E9" i="4"/>
  <c r="K8" i="4"/>
  <c r="L8" i="4"/>
  <c r="E8" i="4"/>
  <c r="F8" i="4"/>
  <c r="E7" i="4"/>
  <c r="F7" i="4"/>
  <c r="L7" i="4"/>
  <c r="K7" i="4"/>
  <c r="F20" i="5"/>
  <c r="E20" i="5"/>
  <c r="F19" i="5"/>
  <c r="E19" i="5"/>
  <c r="F18" i="5"/>
  <c r="E18" i="5"/>
  <c r="F17" i="5"/>
  <c r="E17" i="5"/>
  <c r="F16" i="5"/>
  <c r="E16" i="5"/>
  <c r="D15" i="5"/>
  <c r="C15" i="5"/>
  <c r="F10" i="5"/>
  <c r="E10" i="5"/>
  <c r="F9" i="5"/>
  <c r="E9" i="5"/>
  <c r="F8" i="5"/>
  <c r="E8" i="5"/>
  <c r="F7" i="5"/>
  <c r="E7" i="5"/>
  <c r="F6" i="5"/>
  <c r="E6" i="5"/>
  <c r="D5" i="5"/>
  <c r="C5" i="5"/>
  <c r="K6" i="4"/>
  <c r="L6" i="4"/>
  <c r="J17" i="4"/>
  <c r="I17" i="4"/>
  <c r="L17" i="4"/>
  <c r="C17" i="4"/>
  <c r="E17" i="4"/>
  <c r="F17" i="4"/>
  <c r="F6" i="4"/>
  <c r="E6" i="4"/>
  <c r="L5" i="4"/>
  <c r="K5" i="4"/>
  <c r="F5" i="4"/>
  <c r="E5" i="4"/>
  <c r="F20" i="3"/>
  <c r="F10" i="3"/>
  <c r="F16" i="3"/>
  <c r="E16" i="3"/>
  <c r="C15" i="3"/>
  <c r="D15" i="3"/>
  <c r="F15" i="3"/>
  <c r="E7" i="3"/>
  <c r="F6" i="3"/>
  <c r="E6" i="3"/>
  <c r="C5" i="3"/>
  <c r="E20" i="3"/>
  <c r="E10" i="3"/>
  <c r="D5" i="3"/>
  <c r="F8" i="3"/>
  <c r="E17" i="3"/>
  <c r="E18" i="3"/>
  <c r="E19" i="3"/>
  <c r="E9" i="3"/>
  <c r="F17" i="3"/>
  <c r="F18" i="3"/>
  <c r="F19" i="3"/>
  <c r="F7" i="3"/>
  <c r="F9" i="3"/>
  <c r="E8" i="3"/>
  <c r="F5" i="5"/>
  <c r="K17" i="4"/>
  <c r="E15" i="5"/>
  <c r="E5" i="5"/>
  <c r="F15" i="5"/>
  <c r="E15" i="3"/>
  <c r="F5" i="3"/>
  <c r="E5" i="3"/>
</calcChain>
</file>

<file path=xl/sharedStrings.xml><?xml version="1.0" encoding="utf-8"?>
<sst xmlns="http://schemas.openxmlformats.org/spreadsheetml/2006/main" count="283" uniqueCount="201">
  <si>
    <t>Source: Georgian Civil Aviation Agency</t>
  </si>
  <si>
    <t>Passengers</t>
  </si>
  <si>
    <t>Airports</t>
  </si>
  <si>
    <t xml:space="preserve">Change </t>
  </si>
  <si>
    <t>Change %</t>
  </si>
  <si>
    <t>Flights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</si>
  <si>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</si>
  <si>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</si>
  <si>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</si>
  <si>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</si>
  <si>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</si>
  <si>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Ambrolauri Airport</t>
  </si>
  <si>
    <t>Change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</si>
  <si>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</si>
  <si>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</si>
  <si>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</si>
  <si>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</si>
  <si>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</si>
  <si>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</si>
  <si>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</si>
  <si>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</si>
  <si>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</si>
  <si>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</si>
  <si>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</si>
  <si>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</si>
  <si>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2017: September</t>
  </si>
  <si>
    <t>2018: September</t>
  </si>
  <si>
    <t>2017:  9 Months</t>
  </si>
  <si>
    <t>2018:  9 Months</t>
  </si>
  <si>
    <t>Airline</t>
  </si>
  <si>
    <t>Direction</t>
  </si>
  <si>
    <t>Flights         (per week)</t>
  </si>
  <si>
    <t>Georgian Airways</t>
  </si>
  <si>
    <t xml:space="preserve">Tbilisi - Tel Aviv </t>
  </si>
  <si>
    <t>Tbilisi - Moscow</t>
  </si>
  <si>
    <t>Tbilisi - Londoni</t>
  </si>
  <si>
    <t>Tbilisi - Petersburg</t>
  </si>
  <si>
    <t>Tbilisi - Amsterdam</t>
  </si>
  <si>
    <t>Tbilisi - Erevan</t>
  </si>
  <si>
    <t>Tbilisi - Behrut</t>
  </si>
  <si>
    <t>Tbilisi - Vienna</t>
  </si>
  <si>
    <t>Tbilisi - Kiev</t>
  </si>
  <si>
    <t>Tbilisi - Prague</t>
  </si>
  <si>
    <t>Tbilisi - Brusel</t>
  </si>
  <si>
    <t>Tbilisi - Barcelona</t>
  </si>
  <si>
    <t>Tbilisi - Koln</t>
  </si>
  <si>
    <t>Tbilisi - Qazan</t>
  </si>
  <si>
    <t>Tbilisi - Paris</t>
  </si>
  <si>
    <t>Tbilisi - Bologna</t>
  </si>
  <si>
    <t>Tbilisi - Bratislava</t>
  </si>
  <si>
    <t>Tbilisi - Berlin</t>
  </si>
  <si>
    <t xml:space="preserve">Batumi - Tel Aviv </t>
  </si>
  <si>
    <t>Myway</t>
  </si>
  <si>
    <t>Tbilisi - Kharkov</t>
  </si>
  <si>
    <t>Batumi - Kharkov</t>
  </si>
  <si>
    <t>China Southern Airlines</t>
  </si>
  <si>
    <t>Tbilisi - Urumchi - Pekini</t>
  </si>
  <si>
    <t>Arkia</t>
  </si>
  <si>
    <t>Bravo</t>
  </si>
  <si>
    <t>Batumi - Kiev</t>
  </si>
  <si>
    <t>Skat</t>
  </si>
  <si>
    <t>Tbilisi - Aktau</t>
  </si>
  <si>
    <t>Batumi - Aktau</t>
  </si>
  <si>
    <t>Air Astana</t>
  </si>
  <si>
    <t>Tbilisi - Almaty</t>
  </si>
  <si>
    <t>Tbilisi - Astana</t>
  </si>
  <si>
    <t>Azerbaijan Airlaines</t>
  </si>
  <si>
    <t>Tbilisi - Baku</t>
  </si>
  <si>
    <t>Qatar Airways</t>
  </si>
  <si>
    <t>Tbilisi - Doha</t>
  </si>
  <si>
    <t>Fly Dubai</t>
  </si>
  <si>
    <t>Tbilisi - Dubai</t>
  </si>
  <si>
    <t>Batumi - Dubai</t>
  </si>
  <si>
    <t>Ural Airlines</t>
  </si>
  <si>
    <t>Kutaisi - Moscow</t>
  </si>
  <si>
    <t>Tbilisi - Yekaterinburg</t>
  </si>
  <si>
    <t>Tbilisi - Sochi</t>
  </si>
  <si>
    <t>Tbilisi - Zhukovsky</t>
  </si>
  <si>
    <t>Tbilisi - krasnodar</t>
  </si>
  <si>
    <t>Batumi - Petersburg</t>
  </si>
  <si>
    <t>Batumi - Yekaterinburg</t>
  </si>
  <si>
    <t>Batumi - Moscow</t>
  </si>
  <si>
    <t>Fly Jordan</t>
  </si>
  <si>
    <t>Batumi - Amman</t>
  </si>
  <si>
    <t>LOT</t>
  </si>
  <si>
    <t>Tbilisi - Warsaw</t>
  </si>
  <si>
    <t>Ukraine Intern. Airlines</t>
  </si>
  <si>
    <t>Nordavia</t>
  </si>
  <si>
    <t>Elal</t>
  </si>
  <si>
    <t>Belavia</t>
  </si>
  <si>
    <t>Tbilisi - Minsk</t>
  </si>
  <si>
    <t>Batumi - Minsk</t>
  </si>
  <si>
    <t>Gulf Air</t>
  </si>
  <si>
    <t>Tbilisi - Bahrain</t>
  </si>
  <si>
    <t>Lufthanza</t>
  </si>
  <si>
    <t xml:space="preserve">Tbilisi - Munich </t>
  </si>
  <si>
    <t>Aeroflot</t>
  </si>
  <si>
    <t>S7 airlines</t>
  </si>
  <si>
    <t>Tbilisi - Novosibirsk</t>
  </si>
  <si>
    <t>Aegian Airlines</t>
  </si>
  <si>
    <t>Tbilisi - Athens</t>
  </si>
  <si>
    <t>Air Baltik</t>
  </si>
  <si>
    <t>Tbilisi - Riga</t>
  </si>
  <si>
    <t>Turkish Airlines</t>
  </si>
  <si>
    <t>Tbilisi - Istanbul</t>
  </si>
  <si>
    <t>Batumi - Istanbul</t>
  </si>
  <si>
    <t>Pegasus Airlines</t>
  </si>
  <si>
    <t>Israil</t>
  </si>
  <si>
    <t xml:space="preserve">Only 2 </t>
  </si>
  <si>
    <t>Qeshm air</t>
  </si>
  <si>
    <t>Tbilisi - Tehran</t>
  </si>
  <si>
    <t>Salaman Air</t>
  </si>
  <si>
    <t>Tbilisi - Muscat</t>
  </si>
  <si>
    <t>Zagros</t>
  </si>
  <si>
    <t>Jazeera</t>
  </si>
  <si>
    <t>Tbilisi - Kuwait</t>
  </si>
  <si>
    <t>Kuwait Airlines</t>
  </si>
  <si>
    <t>Ata Airlines</t>
  </si>
  <si>
    <t>Batumi - Tehran</t>
  </si>
  <si>
    <t>Air Cairo</t>
  </si>
  <si>
    <t>Tbilisi - Hurghada</t>
  </si>
  <si>
    <t>Tbilisi - Sharm El Sheikh</t>
  </si>
  <si>
    <t>Air Arabia</t>
  </si>
  <si>
    <t>Tbilisi - Sharjah</t>
  </si>
  <si>
    <t>Batumi - Sharjah</t>
  </si>
  <si>
    <t>Pobeda</t>
  </si>
  <si>
    <t>Tbilisi - Rostov</t>
  </si>
  <si>
    <t>Batumi - Rostov</t>
  </si>
  <si>
    <t>Wataniya Airways</t>
  </si>
  <si>
    <t>Elinair</t>
  </si>
  <si>
    <t>Tbilisi - Thesalloniki</t>
  </si>
  <si>
    <t>Tbilisi - Heraklioni</t>
  </si>
  <si>
    <t>Wings of Lebanon</t>
  </si>
  <si>
    <t>Batumi - Behrut</t>
  </si>
  <si>
    <t>Yanair</t>
  </si>
  <si>
    <t>Tbilisi - Odesa</t>
  </si>
  <si>
    <t>Batumi - Lvov</t>
  </si>
  <si>
    <t>Batumi - Odesa</t>
  </si>
  <si>
    <t>Kish Airlines</t>
  </si>
  <si>
    <t>Iran Air</t>
  </si>
  <si>
    <t>Taban</t>
  </si>
  <si>
    <t>UUT AERO</t>
  </si>
  <si>
    <t>Batumi - Kazan</t>
  </si>
  <si>
    <t>Batumi - Perm</t>
  </si>
  <si>
    <t>Batumi - Ufa</t>
  </si>
  <si>
    <t>Small Planet</t>
  </si>
  <si>
    <t>Batumi - Warsaw</t>
  </si>
  <si>
    <t>Redwings</t>
  </si>
  <si>
    <t>Severstal</t>
  </si>
  <si>
    <t>Batumi - Cherepovets</t>
  </si>
  <si>
    <t>Wizz Air Hungary</t>
  </si>
  <si>
    <t>Kutaisi - Budapest</t>
  </si>
  <si>
    <t>Kutaisi - Katowice</t>
  </si>
  <si>
    <t>Kutaisi - Warsaw</t>
  </si>
  <si>
    <t>Kutaisi - Vilnius</t>
  </si>
  <si>
    <t>Kutaisi - Milan</t>
  </si>
  <si>
    <t>Kutaisi - Berlin</t>
  </si>
  <si>
    <t>Kutaisi - Dortmund</t>
  </si>
  <si>
    <t>Kutaisi - Memmingen</t>
  </si>
  <si>
    <t>Kutaisi - Larnaca</t>
  </si>
  <si>
    <t>Kutaisi - London</t>
  </si>
  <si>
    <t>Kutaisi - Thesalloniki</t>
  </si>
  <si>
    <t>Kutaisi - Riga</t>
  </si>
  <si>
    <t>Kutaisi  - Athens</t>
  </si>
  <si>
    <t>Kutaisi  - Paris</t>
  </si>
  <si>
    <t>Kutaisi  - Rome</t>
  </si>
  <si>
    <t>Kutaisi  - Prague</t>
  </si>
  <si>
    <t>Kutaisi  - Barcelona</t>
  </si>
  <si>
    <t>Kutaisi  - Wrocław</t>
  </si>
  <si>
    <t>Tbilisi-შირაზი</t>
  </si>
  <si>
    <t xml:space="preserve">Only 6 </t>
  </si>
  <si>
    <t>Only 36</t>
  </si>
  <si>
    <t>Only 70</t>
  </si>
  <si>
    <t xml:space="preserve">Only 1 </t>
  </si>
  <si>
    <t>Anda Air</t>
  </si>
  <si>
    <t>Skyup  Airlines</t>
  </si>
  <si>
    <t>Fly Nas</t>
  </si>
  <si>
    <t xml:space="preserve">Only 50 </t>
  </si>
  <si>
    <t>Only 80</t>
  </si>
  <si>
    <t>Only 119</t>
  </si>
  <si>
    <t>Only 23</t>
  </si>
  <si>
    <t>Only 11</t>
  </si>
  <si>
    <t>Only 4</t>
  </si>
  <si>
    <t>Only 34</t>
  </si>
  <si>
    <t>Only 17</t>
  </si>
  <si>
    <t>Only 9</t>
  </si>
  <si>
    <t>Only 3</t>
  </si>
  <si>
    <t>Kutaisi-Moscow</t>
  </si>
  <si>
    <t>Tbilisi-Isfahan</t>
  </si>
  <si>
    <t xml:space="preserve">Batumi-Teirani </t>
  </si>
  <si>
    <t>Batumi-Tel Aviv</t>
  </si>
  <si>
    <t>Tbilisi-Radi</t>
  </si>
  <si>
    <t>Tbilisi-Jedi</t>
  </si>
  <si>
    <t>Batumi-Kiev</t>
  </si>
  <si>
    <t>Tbilisi-Aman</t>
  </si>
  <si>
    <t>Batumi-Astana</t>
  </si>
  <si>
    <t>Tbilisi-Berlin</t>
  </si>
  <si>
    <t>Tbilisi-Tehran</t>
  </si>
  <si>
    <t>Tbilisi-Mashad</t>
  </si>
  <si>
    <t>Routes as of September</t>
  </si>
  <si>
    <t>Kutaisi-Bukharest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</si>
</sst>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2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9" fontId="0" fillId="0" borderId="1" xfId="2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</cellXfs>
  <cellStyles count="9">
    <cellStyle name="Comma" xfId="1" builtinId="3"/>
    <cellStyle name="Comma 2" xfId="4"/>
    <cellStyle name="Normal" xfId="0" builtinId="0"/>
    <cellStyle name="Normal 2" xfId="5"/>
    <cellStyle name="Normal 3" xfId="3"/>
    <cellStyle name="Percent" xfId="2" builtinId="5"/>
    <cellStyle name="Percent 2" xfId="7"/>
    <cellStyle name="Percent 3" xfId="8"/>
    <cellStyle name="Percent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6"/>
  <sheetViews>
    <sheetView tabSelected="1" workbookViewId="0">
      <selection activeCell="C2" sqref="C2:E2"/>
    </sheetView>
  </sheetViews>
  <sheetFormatPr defaultRowHeight="15" x14ac:dyDescent="0.25"/>
  <cols>
    <col min="1" max="1" width="9.140625" style="22"/>
    <col min="3" max="3" width="30.42578125" customWidth="1"/>
    <col min="4" max="4" width="32.85546875" customWidth="1"/>
    <col min="5" max="5" width="16.5703125" customWidth="1"/>
  </cols>
  <sheetData>
    <row r="2" spans="3:5" ht="30" customHeight="1" x14ac:dyDescent="0.25">
      <c r="C2" s="35" t="s">
        <v>199</v>
      </c>
      <c r="D2" s="35"/>
      <c r="E2" s="35"/>
    </row>
    <row r="3" spans="3:5" x14ac:dyDescent="0.25">
      <c r="C3" s="22"/>
      <c r="D3" s="22"/>
      <c r="E3" s="22"/>
    </row>
    <row r="4" spans="3:5" ht="33" customHeight="1" x14ac:dyDescent="0.25">
      <c r="C4" s="23" t="s">
        <v>29</v>
      </c>
      <c r="D4" s="24" t="s">
        <v>30</v>
      </c>
      <c r="E4" s="30" t="s">
        <v>31</v>
      </c>
    </row>
    <row r="5" spans="3:5" ht="18" x14ac:dyDescent="0.25">
      <c r="C5" s="36" t="s">
        <v>32</v>
      </c>
      <c r="D5" s="29" t="s">
        <v>33</v>
      </c>
      <c r="E5" s="26">
        <v>14</v>
      </c>
    </row>
    <row r="6" spans="3:5" ht="18" x14ac:dyDescent="0.25">
      <c r="C6" s="37"/>
      <c r="D6" s="29" t="s">
        <v>197</v>
      </c>
      <c r="E6" s="26" t="s">
        <v>173</v>
      </c>
    </row>
    <row r="7" spans="3:5" ht="18" x14ac:dyDescent="0.25">
      <c r="C7" s="37"/>
      <c r="D7" s="29" t="s">
        <v>198</v>
      </c>
      <c r="E7" s="26" t="s">
        <v>108</v>
      </c>
    </row>
    <row r="8" spans="3:5" ht="18" x14ac:dyDescent="0.25">
      <c r="C8" s="37"/>
      <c r="D8" s="25" t="s">
        <v>34</v>
      </c>
      <c r="E8" s="26">
        <v>21</v>
      </c>
    </row>
    <row r="9" spans="3:5" ht="18" x14ac:dyDescent="0.25">
      <c r="C9" s="37"/>
      <c r="D9" s="25" t="s">
        <v>35</v>
      </c>
      <c r="E9" s="26">
        <v>3</v>
      </c>
    </row>
    <row r="10" spans="3:5" ht="18" x14ac:dyDescent="0.25">
      <c r="C10" s="37"/>
      <c r="D10" s="25" t="s">
        <v>36</v>
      </c>
      <c r="E10" s="26">
        <v>5</v>
      </c>
    </row>
    <row r="11" spans="3:5" ht="18" x14ac:dyDescent="0.25">
      <c r="C11" s="37"/>
      <c r="D11" s="25" t="s">
        <v>37</v>
      </c>
      <c r="E11" s="26">
        <v>2</v>
      </c>
    </row>
    <row r="12" spans="3:5" ht="18" x14ac:dyDescent="0.25">
      <c r="C12" s="37"/>
      <c r="D12" s="25" t="s">
        <v>38</v>
      </c>
      <c r="E12" s="26">
        <v>7</v>
      </c>
    </row>
    <row r="13" spans="3:5" ht="18" x14ac:dyDescent="0.25">
      <c r="C13" s="37"/>
      <c r="D13" s="25" t="s">
        <v>39</v>
      </c>
      <c r="E13" s="26">
        <v>2</v>
      </c>
    </row>
    <row r="14" spans="3:5" ht="18" x14ac:dyDescent="0.25">
      <c r="C14" s="37"/>
      <c r="D14" s="25" t="s">
        <v>40</v>
      </c>
      <c r="E14" s="26">
        <v>2</v>
      </c>
    </row>
    <row r="15" spans="3:5" ht="18" x14ac:dyDescent="0.25">
      <c r="C15" s="37"/>
      <c r="D15" s="25" t="s">
        <v>41</v>
      </c>
      <c r="E15" s="26">
        <v>5</v>
      </c>
    </row>
    <row r="16" spans="3:5" ht="18" x14ac:dyDescent="0.25">
      <c r="C16" s="37"/>
      <c r="D16" s="29" t="s">
        <v>42</v>
      </c>
      <c r="E16" s="26">
        <v>2</v>
      </c>
    </row>
    <row r="17" spans="3:5" ht="18" x14ac:dyDescent="0.25">
      <c r="C17" s="37"/>
      <c r="D17" s="29" t="s">
        <v>43</v>
      </c>
      <c r="E17" s="26">
        <v>2</v>
      </c>
    </row>
    <row r="18" spans="3:5" ht="18" x14ac:dyDescent="0.25">
      <c r="C18" s="37"/>
      <c r="D18" s="29" t="s">
        <v>44</v>
      </c>
      <c r="E18" s="26">
        <v>2</v>
      </c>
    </row>
    <row r="19" spans="3:5" ht="18" x14ac:dyDescent="0.25">
      <c r="C19" s="37"/>
      <c r="D19" s="29" t="s">
        <v>45</v>
      </c>
      <c r="E19" s="26">
        <v>1</v>
      </c>
    </row>
    <row r="20" spans="3:5" ht="18" x14ac:dyDescent="0.25">
      <c r="C20" s="37"/>
      <c r="D20" s="29" t="s">
        <v>46</v>
      </c>
      <c r="E20" s="26">
        <v>3</v>
      </c>
    </row>
    <row r="21" spans="3:5" ht="18" x14ac:dyDescent="0.25">
      <c r="C21" s="37"/>
      <c r="D21" s="29" t="s">
        <v>47</v>
      </c>
      <c r="E21" s="26">
        <v>2</v>
      </c>
    </row>
    <row r="22" spans="3:5" ht="18" x14ac:dyDescent="0.25">
      <c r="C22" s="37"/>
      <c r="D22" s="29" t="s">
        <v>48</v>
      </c>
      <c r="E22" s="26">
        <v>2</v>
      </c>
    </row>
    <row r="23" spans="3:5" ht="18" x14ac:dyDescent="0.25">
      <c r="C23" s="37"/>
      <c r="D23" s="29" t="s">
        <v>49</v>
      </c>
      <c r="E23" s="26">
        <v>1</v>
      </c>
    </row>
    <row r="24" spans="3:5" ht="18" x14ac:dyDescent="0.25">
      <c r="C24" s="37"/>
      <c r="D24" s="29" t="s">
        <v>196</v>
      </c>
      <c r="E24" s="26">
        <v>2</v>
      </c>
    </row>
    <row r="25" spans="3:5" ht="18" x14ac:dyDescent="0.25">
      <c r="C25" s="37"/>
      <c r="D25" s="29" t="s">
        <v>195</v>
      </c>
      <c r="E25" s="26">
        <v>1</v>
      </c>
    </row>
    <row r="26" spans="3:5" ht="18" x14ac:dyDescent="0.25">
      <c r="C26" s="38"/>
      <c r="D26" s="29" t="s">
        <v>50</v>
      </c>
      <c r="E26" s="26">
        <v>2</v>
      </c>
    </row>
    <row r="27" spans="3:5" ht="18" x14ac:dyDescent="0.25">
      <c r="C27" s="36" t="s">
        <v>52</v>
      </c>
      <c r="D27" s="29" t="s">
        <v>54</v>
      </c>
      <c r="E27" s="26">
        <v>2</v>
      </c>
    </row>
    <row r="28" spans="3:5" ht="18" x14ac:dyDescent="0.25">
      <c r="C28" s="37"/>
      <c r="D28" s="29" t="s">
        <v>53</v>
      </c>
      <c r="E28" s="26">
        <v>2</v>
      </c>
    </row>
    <row r="29" spans="3:5" ht="18" x14ac:dyDescent="0.25">
      <c r="C29" s="38"/>
      <c r="D29" s="29" t="s">
        <v>33</v>
      </c>
      <c r="E29" s="26">
        <v>3</v>
      </c>
    </row>
    <row r="30" spans="3:5" ht="18" x14ac:dyDescent="0.25">
      <c r="C30" s="26" t="s">
        <v>55</v>
      </c>
      <c r="D30" s="25" t="s">
        <v>56</v>
      </c>
      <c r="E30" s="26">
        <v>4</v>
      </c>
    </row>
    <row r="31" spans="3:5" ht="18" x14ac:dyDescent="0.25">
      <c r="C31" s="32" t="s">
        <v>57</v>
      </c>
      <c r="D31" s="31" t="s">
        <v>33</v>
      </c>
      <c r="E31" s="32">
        <v>2</v>
      </c>
    </row>
    <row r="32" spans="3:5" ht="18" x14ac:dyDescent="0.25">
      <c r="C32" s="26" t="s">
        <v>58</v>
      </c>
      <c r="D32" s="29" t="s">
        <v>59</v>
      </c>
      <c r="E32" s="26" t="s">
        <v>173</v>
      </c>
    </row>
    <row r="33" spans="3:5" ht="18" x14ac:dyDescent="0.25">
      <c r="C33" s="36" t="s">
        <v>60</v>
      </c>
      <c r="D33" s="25" t="s">
        <v>61</v>
      </c>
      <c r="E33" s="26">
        <v>7</v>
      </c>
    </row>
    <row r="34" spans="3:5" ht="18" x14ac:dyDescent="0.25">
      <c r="C34" s="38"/>
      <c r="D34" s="25" t="s">
        <v>62</v>
      </c>
      <c r="E34" s="26">
        <v>3</v>
      </c>
    </row>
    <row r="35" spans="3:5" ht="18" x14ac:dyDescent="0.25">
      <c r="C35" s="36" t="s">
        <v>63</v>
      </c>
      <c r="D35" s="25" t="s">
        <v>64</v>
      </c>
      <c r="E35" s="26">
        <v>7</v>
      </c>
    </row>
    <row r="36" spans="3:5" ht="18" x14ac:dyDescent="0.25">
      <c r="C36" s="38"/>
      <c r="D36" s="25" t="s">
        <v>65</v>
      </c>
      <c r="E36" s="26">
        <v>4</v>
      </c>
    </row>
    <row r="37" spans="3:5" ht="18" x14ac:dyDescent="0.25">
      <c r="C37" s="26" t="s">
        <v>66</v>
      </c>
      <c r="D37" s="25" t="s">
        <v>67</v>
      </c>
      <c r="E37" s="26" t="s">
        <v>177</v>
      </c>
    </row>
    <row r="38" spans="3:5" ht="18" x14ac:dyDescent="0.25">
      <c r="C38" s="26" t="s">
        <v>68</v>
      </c>
      <c r="D38" s="25" t="s">
        <v>69</v>
      </c>
      <c r="E38" s="26" t="s">
        <v>178</v>
      </c>
    </row>
    <row r="39" spans="3:5" ht="18" x14ac:dyDescent="0.25">
      <c r="C39" s="36" t="s">
        <v>70</v>
      </c>
      <c r="D39" s="25" t="s">
        <v>71</v>
      </c>
      <c r="E39" s="26" t="s">
        <v>179</v>
      </c>
    </row>
    <row r="40" spans="3:5" ht="18" x14ac:dyDescent="0.25">
      <c r="C40" s="38"/>
      <c r="D40" s="25" t="s">
        <v>72</v>
      </c>
      <c r="E40" s="26">
        <v>7</v>
      </c>
    </row>
    <row r="41" spans="3:5" ht="18" x14ac:dyDescent="0.25">
      <c r="C41" s="36" t="s">
        <v>73</v>
      </c>
      <c r="D41" s="25" t="s">
        <v>74</v>
      </c>
      <c r="E41" s="26">
        <v>2</v>
      </c>
    </row>
    <row r="42" spans="3:5" ht="18" x14ac:dyDescent="0.25">
      <c r="C42" s="37"/>
      <c r="D42" s="25" t="s">
        <v>75</v>
      </c>
      <c r="E42" s="26">
        <v>2</v>
      </c>
    </row>
    <row r="43" spans="3:5" ht="18" x14ac:dyDescent="0.25">
      <c r="C43" s="37"/>
      <c r="D43" s="25" t="s">
        <v>36</v>
      </c>
      <c r="E43" s="26">
        <v>3</v>
      </c>
    </row>
    <row r="44" spans="3:5" ht="18" x14ac:dyDescent="0.25">
      <c r="C44" s="37"/>
      <c r="D44" s="25" t="s">
        <v>76</v>
      </c>
      <c r="E44" s="26">
        <v>2</v>
      </c>
    </row>
    <row r="45" spans="3:5" ht="18" x14ac:dyDescent="0.25">
      <c r="C45" s="37"/>
      <c r="D45" s="25" t="s">
        <v>77</v>
      </c>
      <c r="E45" s="26">
        <v>7</v>
      </c>
    </row>
    <row r="46" spans="3:5" ht="18" x14ac:dyDescent="0.25">
      <c r="C46" s="37"/>
      <c r="D46" s="25" t="s">
        <v>78</v>
      </c>
      <c r="E46" s="26">
        <v>2</v>
      </c>
    </row>
    <row r="47" spans="3:5" ht="18" x14ac:dyDescent="0.25">
      <c r="C47" s="37"/>
      <c r="D47" s="25" t="s">
        <v>79</v>
      </c>
      <c r="E47" s="26">
        <v>2</v>
      </c>
    </row>
    <row r="48" spans="3:5" ht="18" x14ac:dyDescent="0.25">
      <c r="C48" s="37"/>
      <c r="D48" s="25" t="s">
        <v>80</v>
      </c>
      <c r="E48" s="26">
        <v>3</v>
      </c>
    </row>
    <row r="49" spans="3:5" ht="18" x14ac:dyDescent="0.25">
      <c r="C49" s="38"/>
      <c r="D49" s="25" t="s">
        <v>81</v>
      </c>
      <c r="E49" s="26">
        <v>7</v>
      </c>
    </row>
    <row r="50" spans="3:5" ht="18" x14ac:dyDescent="0.25">
      <c r="C50" s="36" t="s">
        <v>82</v>
      </c>
      <c r="D50" s="25" t="s">
        <v>83</v>
      </c>
      <c r="E50" s="26">
        <v>1</v>
      </c>
    </row>
    <row r="51" spans="3:5" ht="18" x14ac:dyDescent="0.25">
      <c r="C51" s="38"/>
      <c r="D51" s="25" t="s">
        <v>194</v>
      </c>
      <c r="E51" s="26">
        <v>1</v>
      </c>
    </row>
    <row r="52" spans="3:5" ht="18" x14ac:dyDescent="0.25">
      <c r="C52" s="26" t="s">
        <v>84</v>
      </c>
      <c r="D52" s="25" t="s">
        <v>85</v>
      </c>
      <c r="E52" s="26">
        <v>7</v>
      </c>
    </row>
    <row r="53" spans="3:5" ht="18" x14ac:dyDescent="0.25">
      <c r="C53" s="27" t="s">
        <v>174</v>
      </c>
      <c r="D53" s="25" t="s">
        <v>193</v>
      </c>
      <c r="E53" s="26">
        <v>1</v>
      </c>
    </row>
    <row r="54" spans="3:5" ht="18" x14ac:dyDescent="0.25">
      <c r="C54" s="27" t="s">
        <v>175</v>
      </c>
      <c r="D54" s="25" t="s">
        <v>193</v>
      </c>
      <c r="E54" s="26">
        <v>1</v>
      </c>
    </row>
    <row r="55" spans="3:5" ht="18" x14ac:dyDescent="0.25">
      <c r="C55" s="27" t="s">
        <v>86</v>
      </c>
      <c r="D55" s="25" t="s">
        <v>41</v>
      </c>
      <c r="E55" s="26">
        <v>14</v>
      </c>
    </row>
    <row r="56" spans="3:5" ht="18" x14ac:dyDescent="0.25">
      <c r="C56" s="36" t="s">
        <v>87</v>
      </c>
      <c r="D56" s="25" t="s">
        <v>36</v>
      </c>
      <c r="E56" s="26">
        <v>2</v>
      </c>
    </row>
    <row r="57" spans="3:5" ht="18" x14ac:dyDescent="0.25">
      <c r="C57" s="38"/>
      <c r="D57" s="25" t="s">
        <v>79</v>
      </c>
      <c r="E57" s="26">
        <v>1</v>
      </c>
    </row>
    <row r="58" spans="3:5" ht="18" x14ac:dyDescent="0.25">
      <c r="C58" s="36" t="s">
        <v>88</v>
      </c>
      <c r="D58" s="25" t="s">
        <v>51</v>
      </c>
      <c r="E58" s="26">
        <v>7</v>
      </c>
    </row>
    <row r="59" spans="3:5" ht="18" x14ac:dyDescent="0.25">
      <c r="C59" s="38"/>
      <c r="D59" s="25" t="s">
        <v>33</v>
      </c>
      <c r="E59" s="26">
        <v>5</v>
      </c>
    </row>
    <row r="60" spans="3:5" ht="18" x14ac:dyDescent="0.25">
      <c r="C60" s="36" t="s">
        <v>89</v>
      </c>
      <c r="D60" s="25" t="s">
        <v>90</v>
      </c>
      <c r="E60" s="26">
        <v>7</v>
      </c>
    </row>
    <row r="61" spans="3:5" ht="18" x14ac:dyDescent="0.25">
      <c r="C61" s="38"/>
      <c r="D61" s="25" t="s">
        <v>91</v>
      </c>
      <c r="E61" s="26">
        <v>7</v>
      </c>
    </row>
    <row r="62" spans="3:5" ht="18" x14ac:dyDescent="0.25">
      <c r="C62" s="28" t="s">
        <v>92</v>
      </c>
      <c r="D62" s="25" t="s">
        <v>93</v>
      </c>
      <c r="E62" s="26">
        <v>5</v>
      </c>
    </row>
    <row r="63" spans="3:5" ht="18" x14ac:dyDescent="0.25">
      <c r="C63" s="27" t="s">
        <v>94</v>
      </c>
      <c r="D63" s="25" t="s">
        <v>95</v>
      </c>
      <c r="E63" s="26">
        <v>7</v>
      </c>
    </row>
    <row r="64" spans="3:5" ht="18" x14ac:dyDescent="0.25">
      <c r="C64" s="36" t="s">
        <v>176</v>
      </c>
      <c r="D64" s="25" t="s">
        <v>192</v>
      </c>
      <c r="E64" s="26">
        <v>3</v>
      </c>
    </row>
    <row r="65" spans="3:5" ht="18" x14ac:dyDescent="0.25">
      <c r="C65" s="38"/>
      <c r="D65" s="25" t="s">
        <v>191</v>
      </c>
      <c r="E65" s="26">
        <v>3</v>
      </c>
    </row>
    <row r="66" spans="3:5" ht="18" x14ac:dyDescent="0.25">
      <c r="C66" s="26" t="s">
        <v>96</v>
      </c>
      <c r="D66" s="25" t="s">
        <v>34</v>
      </c>
      <c r="E66" s="26">
        <v>14</v>
      </c>
    </row>
    <row r="67" spans="3:5" ht="18" x14ac:dyDescent="0.25">
      <c r="C67" s="36" t="s">
        <v>97</v>
      </c>
      <c r="D67" s="25" t="s">
        <v>34</v>
      </c>
      <c r="E67" s="26">
        <v>7</v>
      </c>
    </row>
    <row r="68" spans="3:5" ht="18" x14ac:dyDescent="0.25">
      <c r="C68" s="37"/>
      <c r="D68" s="25" t="s">
        <v>98</v>
      </c>
      <c r="E68" s="26">
        <v>3</v>
      </c>
    </row>
    <row r="69" spans="3:5" ht="18" x14ac:dyDescent="0.25">
      <c r="C69" s="38"/>
      <c r="D69" s="25" t="s">
        <v>81</v>
      </c>
      <c r="E69" s="26">
        <v>7</v>
      </c>
    </row>
    <row r="70" spans="3:5" ht="18" x14ac:dyDescent="0.25">
      <c r="C70" s="26" t="s">
        <v>99</v>
      </c>
      <c r="D70" s="25" t="s">
        <v>100</v>
      </c>
      <c r="E70" s="26">
        <v>5</v>
      </c>
    </row>
    <row r="71" spans="3:5" ht="18" x14ac:dyDescent="0.25">
      <c r="C71" s="26" t="s">
        <v>101</v>
      </c>
      <c r="D71" s="25" t="s">
        <v>102</v>
      </c>
      <c r="E71" s="26">
        <v>6</v>
      </c>
    </row>
    <row r="72" spans="3:5" ht="18" x14ac:dyDescent="0.25">
      <c r="C72" s="36" t="s">
        <v>103</v>
      </c>
      <c r="D72" s="25" t="s">
        <v>104</v>
      </c>
      <c r="E72" s="26">
        <v>30</v>
      </c>
    </row>
    <row r="73" spans="3:5" ht="18" x14ac:dyDescent="0.25">
      <c r="C73" s="38"/>
      <c r="D73" s="25" t="s">
        <v>105</v>
      </c>
      <c r="E73" s="26">
        <v>10</v>
      </c>
    </row>
    <row r="74" spans="3:5" ht="18" x14ac:dyDescent="0.25">
      <c r="C74" s="26" t="s">
        <v>106</v>
      </c>
      <c r="D74" s="25" t="s">
        <v>104</v>
      </c>
      <c r="E74" s="26">
        <v>7</v>
      </c>
    </row>
    <row r="75" spans="3:5" ht="18" x14ac:dyDescent="0.25">
      <c r="C75" s="39" t="s">
        <v>107</v>
      </c>
      <c r="D75" s="33" t="s">
        <v>33</v>
      </c>
      <c r="E75" s="32" t="s">
        <v>180</v>
      </c>
    </row>
    <row r="76" spans="3:5" ht="18" x14ac:dyDescent="0.25">
      <c r="C76" s="40"/>
      <c r="D76" s="33" t="s">
        <v>190</v>
      </c>
      <c r="E76" s="32" t="s">
        <v>181</v>
      </c>
    </row>
    <row r="77" spans="3:5" ht="18" x14ac:dyDescent="0.25">
      <c r="C77" s="39" t="s">
        <v>109</v>
      </c>
      <c r="D77" s="33" t="s">
        <v>110</v>
      </c>
      <c r="E77" s="32">
        <v>4</v>
      </c>
    </row>
    <row r="78" spans="3:5" ht="18" x14ac:dyDescent="0.25">
      <c r="C78" s="40"/>
      <c r="D78" s="33" t="s">
        <v>189</v>
      </c>
      <c r="E78" s="32" t="s">
        <v>182</v>
      </c>
    </row>
    <row r="79" spans="3:5" ht="18" x14ac:dyDescent="0.25">
      <c r="C79" s="27" t="s">
        <v>111</v>
      </c>
      <c r="D79" s="25" t="s">
        <v>112</v>
      </c>
      <c r="E79" s="26">
        <v>2</v>
      </c>
    </row>
    <row r="80" spans="3:5" ht="18" x14ac:dyDescent="0.25">
      <c r="C80" s="27" t="s">
        <v>113</v>
      </c>
      <c r="D80" s="25" t="s">
        <v>110</v>
      </c>
      <c r="E80" s="26" t="s">
        <v>171</v>
      </c>
    </row>
    <row r="81" spans="3:5" ht="18" x14ac:dyDescent="0.25">
      <c r="C81" s="27" t="s">
        <v>114</v>
      </c>
      <c r="D81" s="25" t="s">
        <v>115</v>
      </c>
      <c r="E81" s="26">
        <v>3</v>
      </c>
    </row>
    <row r="82" spans="3:5" ht="18" x14ac:dyDescent="0.25">
      <c r="C82" s="27" t="s">
        <v>116</v>
      </c>
      <c r="D82" s="25" t="s">
        <v>115</v>
      </c>
      <c r="E82" s="26">
        <v>2</v>
      </c>
    </row>
    <row r="83" spans="3:5" ht="18" x14ac:dyDescent="0.25">
      <c r="C83" s="36" t="s">
        <v>117</v>
      </c>
      <c r="D83" s="25" t="s">
        <v>110</v>
      </c>
      <c r="E83" s="26" t="s">
        <v>170</v>
      </c>
    </row>
    <row r="84" spans="3:5" ht="18" x14ac:dyDescent="0.25">
      <c r="C84" s="38"/>
      <c r="D84" s="25" t="s">
        <v>118</v>
      </c>
      <c r="E84" s="26">
        <v>1</v>
      </c>
    </row>
    <row r="85" spans="3:5" ht="18" x14ac:dyDescent="0.25">
      <c r="C85" s="36" t="s">
        <v>119</v>
      </c>
      <c r="D85" s="25" t="s">
        <v>120</v>
      </c>
      <c r="E85" s="26">
        <v>2</v>
      </c>
    </row>
    <row r="86" spans="3:5" ht="18" x14ac:dyDescent="0.25">
      <c r="C86" s="38"/>
      <c r="D86" s="25" t="s">
        <v>121</v>
      </c>
      <c r="E86" s="26">
        <v>2</v>
      </c>
    </row>
    <row r="87" spans="3:5" ht="18" x14ac:dyDescent="0.25">
      <c r="C87" s="36" t="s">
        <v>122</v>
      </c>
      <c r="D87" s="25" t="s">
        <v>123</v>
      </c>
      <c r="E87" s="26" t="s">
        <v>172</v>
      </c>
    </row>
    <row r="88" spans="3:5" ht="18" x14ac:dyDescent="0.25">
      <c r="C88" s="38"/>
      <c r="D88" s="25" t="s">
        <v>124</v>
      </c>
      <c r="E88" s="26">
        <v>2</v>
      </c>
    </row>
    <row r="89" spans="3:5" ht="18" x14ac:dyDescent="0.25">
      <c r="C89" s="36" t="s">
        <v>125</v>
      </c>
      <c r="D89" s="25" t="s">
        <v>126</v>
      </c>
      <c r="E89" s="26">
        <v>3</v>
      </c>
    </row>
    <row r="90" spans="3:5" ht="18" x14ac:dyDescent="0.25">
      <c r="C90" s="37"/>
      <c r="D90" s="25" t="s">
        <v>127</v>
      </c>
      <c r="E90" s="26">
        <v>2</v>
      </c>
    </row>
    <row r="91" spans="3:5" ht="18" x14ac:dyDescent="0.25">
      <c r="C91" s="38"/>
      <c r="D91" s="25" t="s">
        <v>36</v>
      </c>
      <c r="E91" s="26">
        <v>2</v>
      </c>
    </row>
    <row r="92" spans="3:5" ht="18" x14ac:dyDescent="0.25">
      <c r="C92" s="27" t="s">
        <v>128</v>
      </c>
      <c r="D92" s="25" t="s">
        <v>115</v>
      </c>
      <c r="E92" s="26">
        <v>3</v>
      </c>
    </row>
    <row r="93" spans="3:5" ht="18" x14ac:dyDescent="0.25">
      <c r="C93" s="36" t="s">
        <v>129</v>
      </c>
      <c r="D93" s="25" t="s">
        <v>130</v>
      </c>
      <c r="E93" s="26">
        <v>1</v>
      </c>
    </row>
    <row r="94" spans="3:5" ht="18" x14ac:dyDescent="0.25">
      <c r="C94" s="38"/>
      <c r="D94" s="25" t="s">
        <v>131</v>
      </c>
      <c r="E94" s="26">
        <v>1</v>
      </c>
    </row>
    <row r="95" spans="3:5" ht="18" x14ac:dyDescent="0.25">
      <c r="C95" s="36" t="s">
        <v>132</v>
      </c>
      <c r="D95" s="25" t="s">
        <v>39</v>
      </c>
      <c r="E95" s="26">
        <v>2</v>
      </c>
    </row>
    <row r="96" spans="3:5" ht="18" x14ac:dyDescent="0.25">
      <c r="C96" s="38"/>
      <c r="D96" s="25" t="s">
        <v>133</v>
      </c>
      <c r="E96" s="26">
        <v>2</v>
      </c>
    </row>
    <row r="97" spans="3:5" ht="18" x14ac:dyDescent="0.25">
      <c r="C97" s="36" t="s">
        <v>134</v>
      </c>
      <c r="D97" s="25" t="s">
        <v>41</v>
      </c>
      <c r="E97" s="26">
        <v>4</v>
      </c>
    </row>
    <row r="98" spans="3:5" ht="18" x14ac:dyDescent="0.25">
      <c r="C98" s="37"/>
      <c r="D98" s="25" t="s">
        <v>135</v>
      </c>
      <c r="E98" s="26">
        <v>2</v>
      </c>
    </row>
    <row r="99" spans="3:5" ht="18" x14ac:dyDescent="0.25">
      <c r="C99" s="37"/>
      <c r="D99" s="25" t="s">
        <v>59</v>
      </c>
      <c r="E99" s="26" t="s">
        <v>183</v>
      </c>
    </row>
    <row r="100" spans="3:5" ht="18" x14ac:dyDescent="0.25">
      <c r="C100" s="37"/>
      <c r="D100" s="25" t="s">
        <v>54</v>
      </c>
      <c r="E100" s="26">
        <v>2</v>
      </c>
    </row>
    <row r="101" spans="3:5" ht="18" x14ac:dyDescent="0.25">
      <c r="C101" s="37"/>
      <c r="D101" s="25" t="s">
        <v>136</v>
      </c>
      <c r="E101" s="26">
        <v>2</v>
      </c>
    </row>
    <row r="102" spans="3:5" ht="18" x14ac:dyDescent="0.25">
      <c r="C102" s="38"/>
      <c r="D102" s="25" t="s">
        <v>137</v>
      </c>
      <c r="E102" s="26">
        <v>2</v>
      </c>
    </row>
    <row r="103" spans="3:5" ht="18" x14ac:dyDescent="0.25">
      <c r="C103" s="36" t="s">
        <v>138</v>
      </c>
      <c r="D103" s="25" t="s">
        <v>110</v>
      </c>
      <c r="E103" s="26">
        <v>7</v>
      </c>
    </row>
    <row r="104" spans="3:5" ht="18" x14ac:dyDescent="0.25">
      <c r="C104" s="38"/>
      <c r="D104" s="25" t="s">
        <v>169</v>
      </c>
      <c r="E104" s="26">
        <v>1</v>
      </c>
    </row>
    <row r="105" spans="3:5" ht="18" x14ac:dyDescent="0.25">
      <c r="C105" s="36" t="s">
        <v>139</v>
      </c>
      <c r="D105" s="25" t="s">
        <v>110</v>
      </c>
      <c r="E105" s="26" t="s">
        <v>184</v>
      </c>
    </row>
    <row r="106" spans="3:5" ht="18" x14ac:dyDescent="0.25">
      <c r="C106" s="38"/>
      <c r="D106" s="25" t="s">
        <v>188</v>
      </c>
      <c r="E106" s="26" t="s">
        <v>185</v>
      </c>
    </row>
    <row r="107" spans="3:5" ht="18" x14ac:dyDescent="0.25">
      <c r="C107" s="28" t="s">
        <v>140</v>
      </c>
      <c r="D107" s="25" t="s">
        <v>188</v>
      </c>
      <c r="E107" s="26">
        <v>2</v>
      </c>
    </row>
    <row r="108" spans="3:5" ht="18" x14ac:dyDescent="0.25">
      <c r="C108" s="36" t="s">
        <v>141</v>
      </c>
      <c r="D108" s="25" t="s">
        <v>142</v>
      </c>
      <c r="E108" s="26">
        <v>2</v>
      </c>
    </row>
    <row r="109" spans="3:5" ht="18" x14ac:dyDescent="0.25">
      <c r="C109" s="37"/>
      <c r="D109" s="25" t="s">
        <v>143</v>
      </c>
      <c r="E109" s="26">
        <v>2</v>
      </c>
    </row>
    <row r="110" spans="3:5" ht="18" customHeight="1" x14ac:dyDescent="0.25">
      <c r="C110" s="38"/>
      <c r="D110" s="25" t="s">
        <v>144</v>
      </c>
      <c r="E110" s="26">
        <v>2</v>
      </c>
    </row>
    <row r="111" spans="3:5" ht="18" x14ac:dyDescent="0.25">
      <c r="C111" s="28" t="s">
        <v>145</v>
      </c>
      <c r="D111" s="25" t="s">
        <v>146</v>
      </c>
      <c r="E111" s="26">
        <v>1</v>
      </c>
    </row>
    <row r="112" spans="3:5" ht="18" x14ac:dyDescent="0.25">
      <c r="C112" s="36" t="s">
        <v>147</v>
      </c>
      <c r="D112" s="25" t="s">
        <v>81</v>
      </c>
      <c r="E112" s="26">
        <v>3</v>
      </c>
    </row>
    <row r="113" spans="3:5" ht="18" x14ac:dyDescent="0.25">
      <c r="C113" s="38"/>
      <c r="D113" s="25" t="s">
        <v>187</v>
      </c>
      <c r="E113" s="26" t="s">
        <v>186</v>
      </c>
    </row>
    <row r="114" spans="3:5" ht="18" x14ac:dyDescent="0.25">
      <c r="C114" s="28" t="s">
        <v>148</v>
      </c>
      <c r="D114" s="25" t="s">
        <v>149</v>
      </c>
      <c r="E114" s="26">
        <v>1</v>
      </c>
    </row>
    <row r="115" spans="3:5" ht="18" x14ac:dyDescent="0.25">
      <c r="C115" s="36" t="s">
        <v>150</v>
      </c>
      <c r="D115" s="25" t="s">
        <v>151</v>
      </c>
      <c r="E115" s="26">
        <v>3</v>
      </c>
    </row>
    <row r="116" spans="3:5" ht="18" x14ac:dyDescent="0.25">
      <c r="C116" s="37"/>
      <c r="D116" s="25" t="s">
        <v>152</v>
      </c>
      <c r="E116" s="26">
        <v>3</v>
      </c>
    </row>
    <row r="117" spans="3:5" ht="18" x14ac:dyDescent="0.25">
      <c r="C117" s="37"/>
      <c r="D117" s="25" t="s">
        <v>153</v>
      </c>
      <c r="E117" s="26">
        <v>3</v>
      </c>
    </row>
    <row r="118" spans="3:5" ht="18" x14ac:dyDescent="0.25">
      <c r="C118" s="37"/>
      <c r="D118" s="25" t="s">
        <v>154</v>
      </c>
      <c r="E118" s="26">
        <v>2</v>
      </c>
    </row>
    <row r="119" spans="3:5" ht="18" x14ac:dyDescent="0.25">
      <c r="C119" s="37"/>
      <c r="D119" s="25" t="s">
        <v>155</v>
      </c>
      <c r="E119" s="26">
        <v>3</v>
      </c>
    </row>
    <row r="120" spans="3:5" ht="18" x14ac:dyDescent="0.25">
      <c r="C120" s="37"/>
      <c r="D120" s="25" t="s">
        <v>156</v>
      </c>
      <c r="E120" s="26">
        <v>3</v>
      </c>
    </row>
    <row r="121" spans="3:5" ht="18" x14ac:dyDescent="0.25">
      <c r="C121" s="37"/>
      <c r="D121" s="25" t="s">
        <v>157</v>
      </c>
      <c r="E121" s="26">
        <v>3</v>
      </c>
    </row>
    <row r="122" spans="3:5" ht="18" x14ac:dyDescent="0.25">
      <c r="C122" s="37"/>
      <c r="D122" s="25" t="s">
        <v>158</v>
      </c>
      <c r="E122" s="26">
        <v>2</v>
      </c>
    </row>
    <row r="123" spans="3:5" ht="18" x14ac:dyDescent="0.25">
      <c r="C123" s="37"/>
      <c r="D123" s="25" t="s">
        <v>159</v>
      </c>
      <c r="E123" s="26">
        <v>2</v>
      </c>
    </row>
    <row r="124" spans="3:5" ht="18" x14ac:dyDescent="0.25">
      <c r="C124" s="37"/>
      <c r="D124" s="25" t="s">
        <v>160</v>
      </c>
      <c r="E124" s="26">
        <v>2</v>
      </c>
    </row>
    <row r="125" spans="3:5" ht="18" x14ac:dyDescent="0.25">
      <c r="C125" s="37"/>
      <c r="D125" s="25" t="s">
        <v>161</v>
      </c>
      <c r="E125" s="26">
        <v>2</v>
      </c>
    </row>
    <row r="126" spans="3:5" ht="18" x14ac:dyDescent="0.25">
      <c r="C126" s="37"/>
      <c r="D126" s="25" t="s">
        <v>162</v>
      </c>
      <c r="E126" s="26">
        <v>2</v>
      </c>
    </row>
    <row r="127" spans="3:5" ht="18" x14ac:dyDescent="0.25">
      <c r="C127" s="37"/>
      <c r="D127" s="25" t="s">
        <v>163</v>
      </c>
      <c r="E127" s="26">
        <v>2</v>
      </c>
    </row>
    <row r="128" spans="3:5" ht="18" x14ac:dyDescent="0.25">
      <c r="C128" s="37"/>
      <c r="D128" s="25" t="s">
        <v>164</v>
      </c>
      <c r="E128" s="26">
        <v>3</v>
      </c>
    </row>
    <row r="129" spans="3:5" ht="18" x14ac:dyDescent="0.25">
      <c r="C129" s="37"/>
      <c r="D129" s="25" t="s">
        <v>165</v>
      </c>
      <c r="E129" s="26">
        <v>2</v>
      </c>
    </row>
    <row r="130" spans="3:5" ht="18" x14ac:dyDescent="0.25">
      <c r="C130" s="37"/>
      <c r="D130" s="25" t="s">
        <v>200</v>
      </c>
      <c r="E130" s="26">
        <v>2</v>
      </c>
    </row>
    <row r="131" spans="3:5" ht="18" x14ac:dyDescent="0.25">
      <c r="C131" s="37"/>
      <c r="D131" s="25" t="s">
        <v>166</v>
      </c>
      <c r="E131" s="26">
        <v>2</v>
      </c>
    </row>
    <row r="132" spans="3:5" ht="18" x14ac:dyDescent="0.25">
      <c r="C132" s="37"/>
      <c r="D132" s="25" t="s">
        <v>167</v>
      </c>
      <c r="E132" s="26">
        <v>3</v>
      </c>
    </row>
    <row r="133" spans="3:5" ht="18" x14ac:dyDescent="0.25">
      <c r="C133" s="38"/>
      <c r="D133" s="25" t="s">
        <v>168</v>
      </c>
      <c r="E133" s="26">
        <v>2</v>
      </c>
    </row>
    <row r="136" spans="3:5" x14ac:dyDescent="0.25">
      <c r="C136" s="34" t="s">
        <v>0</v>
      </c>
      <c r="D136" s="34"/>
    </row>
  </sheetData>
  <mergeCells count="29">
    <mergeCell ref="C72:C73"/>
    <mergeCell ref="C105:C106"/>
    <mergeCell ref="C64:C65"/>
    <mergeCell ref="C89:C91"/>
    <mergeCell ref="C93:C94"/>
    <mergeCell ref="C95:C96"/>
    <mergeCell ref="C97:C102"/>
    <mergeCell ref="C103:C104"/>
    <mergeCell ref="C75:C76"/>
    <mergeCell ref="C77:C78"/>
    <mergeCell ref="C83:C84"/>
    <mergeCell ref="C85:C86"/>
    <mergeCell ref="C87:C88"/>
    <mergeCell ref="C136:D136"/>
    <mergeCell ref="C2:E2"/>
    <mergeCell ref="C108:C110"/>
    <mergeCell ref="C115:C133"/>
    <mergeCell ref="C112:C113"/>
    <mergeCell ref="C5:C26"/>
    <mergeCell ref="C27:C29"/>
    <mergeCell ref="C33:C34"/>
    <mergeCell ref="C35:C36"/>
    <mergeCell ref="C39:C40"/>
    <mergeCell ref="C41:C49"/>
    <mergeCell ref="C50:C51"/>
    <mergeCell ref="C56:C57"/>
    <mergeCell ref="C58:C59"/>
    <mergeCell ref="C60:C61"/>
    <mergeCell ref="C67:C6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8" width="10.7109375" bestFit="1" customWidth="1"/>
    <col min="9" max="9" width="12.28515625" bestFit="1" customWidth="1"/>
    <col min="11" max="12" width="10.28515625" bestFit="1" customWidth="1"/>
  </cols>
  <sheetData>
    <row r="3" spans="2:6" ht="27" customHeight="1" x14ac:dyDescent="0.25">
      <c r="B3" s="41" t="s">
        <v>1</v>
      </c>
      <c r="C3" s="42"/>
      <c r="D3" s="42"/>
      <c r="E3" s="42"/>
      <c r="F3" s="43"/>
    </row>
    <row r="4" spans="2:6" ht="33.75" customHeight="1" x14ac:dyDescent="0.25">
      <c r="B4" s="1" t="s">
        <v>2</v>
      </c>
      <c r="C4" s="1" t="s">
        <v>25</v>
      </c>
      <c r="D4" s="1" t="s">
        <v>26</v>
      </c>
      <c r="E4" s="1" t="s">
        <v>3</v>
      </c>
      <c r="F4" s="1" t="s">
        <v>4</v>
      </c>
    </row>
    <row r="5" spans="2:6" x14ac:dyDescent="0.25">
      <c r="B5" s="3" t="s">
        <v>6</v>
      </c>
      <c r="C5" s="5">
        <f>SUM(C6:C10)</f>
        <v>497683</v>
      </c>
      <c r="D5" s="5">
        <f>SUM(D6:D10)</f>
        <v>545968</v>
      </c>
      <c r="E5" s="5">
        <f>D5-C5</f>
        <v>48285</v>
      </c>
      <c r="F5" s="4">
        <f>D5/C5-1</f>
        <v>9.701958877438055E-2</v>
      </c>
    </row>
    <row r="6" spans="2:6" x14ac:dyDescent="0.25">
      <c r="B6" s="11" t="s">
        <v>7</v>
      </c>
      <c r="C6" s="7">
        <v>368601</v>
      </c>
      <c r="D6" s="7">
        <v>385914</v>
      </c>
      <c r="E6" s="7">
        <f>D6-C6</f>
        <v>17313</v>
      </c>
      <c r="F6" s="6">
        <f>D6/C6-1</f>
        <v>4.6969487331830262E-2</v>
      </c>
    </row>
    <row r="7" spans="2:6" x14ac:dyDescent="0.25">
      <c r="B7" s="11" t="s">
        <v>8</v>
      </c>
      <c r="C7" s="7">
        <v>86050</v>
      </c>
      <c r="D7" s="7">
        <v>90833</v>
      </c>
      <c r="E7" s="7">
        <f>D7-C7</f>
        <v>4783</v>
      </c>
      <c r="F7" s="6">
        <f t="shared" ref="F7:F10" si="0">D7/C7-1</f>
        <v>5.5583962812318477E-2</v>
      </c>
    </row>
    <row r="8" spans="2:6" x14ac:dyDescent="0.25">
      <c r="B8" s="11" t="s">
        <v>9</v>
      </c>
      <c r="C8" s="7">
        <v>41732</v>
      </c>
      <c r="D8" s="7">
        <v>68061</v>
      </c>
      <c r="E8" s="7">
        <f t="shared" ref="E8:E10" si="1">D8-C8</f>
        <v>26329</v>
      </c>
      <c r="F8" s="6">
        <f t="shared" si="0"/>
        <v>0.63090673823444843</v>
      </c>
    </row>
    <row r="9" spans="2:6" x14ac:dyDescent="0.25">
      <c r="B9" s="11" t="s">
        <v>10</v>
      </c>
      <c r="C9" s="7">
        <v>991</v>
      </c>
      <c r="D9" s="7">
        <v>900</v>
      </c>
      <c r="E9" s="7">
        <f t="shared" si="1"/>
        <v>-91</v>
      </c>
      <c r="F9" s="6">
        <f t="shared" si="0"/>
        <v>-9.1826437941473271E-2</v>
      </c>
    </row>
    <row r="10" spans="2:6" x14ac:dyDescent="0.25">
      <c r="B10" s="13" t="s">
        <v>11</v>
      </c>
      <c r="C10" s="7">
        <v>309</v>
      </c>
      <c r="D10" s="7">
        <v>260</v>
      </c>
      <c r="E10" s="7">
        <f t="shared" si="1"/>
        <v>-49</v>
      </c>
      <c r="F10" s="6">
        <f t="shared" si="0"/>
        <v>-0.15857605177993528</v>
      </c>
    </row>
    <row r="11" spans="2:6" x14ac:dyDescent="0.25">
      <c r="C11" s="2"/>
      <c r="D11" s="2"/>
      <c r="E11" s="2"/>
    </row>
    <row r="13" spans="2:6" ht="24.75" customHeight="1" x14ac:dyDescent="0.25">
      <c r="B13" s="41" t="s">
        <v>5</v>
      </c>
      <c r="C13" s="42"/>
      <c r="D13" s="42"/>
      <c r="E13" s="42"/>
      <c r="F13" s="43"/>
    </row>
    <row r="14" spans="2:6" ht="32.25" customHeight="1" x14ac:dyDescent="0.25">
      <c r="B14" s="1" t="s">
        <v>2</v>
      </c>
      <c r="C14" s="1" t="s">
        <v>25</v>
      </c>
      <c r="D14" s="1" t="s">
        <v>26</v>
      </c>
      <c r="E14" s="1" t="s">
        <v>3</v>
      </c>
      <c r="F14" s="1" t="s">
        <v>4</v>
      </c>
    </row>
    <row r="15" spans="2:6" x14ac:dyDescent="0.25">
      <c r="B15" s="3" t="s">
        <v>6</v>
      </c>
      <c r="C15" s="5">
        <f>SUM(C16:C20)</f>
        <v>2445</v>
      </c>
      <c r="D15" s="5">
        <f>SUM(D16:D20)</f>
        <v>2452</v>
      </c>
      <c r="E15" s="5">
        <f>D15-C15</f>
        <v>7</v>
      </c>
      <c r="F15" s="47">
        <f>D15/C15-1</f>
        <v>2.8629856850714841E-3</v>
      </c>
    </row>
    <row r="16" spans="2:6" x14ac:dyDescent="0.25">
      <c r="B16" s="11" t="s">
        <v>7</v>
      </c>
      <c r="C16" s="7">
        <v>1779</v>
      </c>
      <c r="D16" s="7">
        <v>1757</v>
      </c>
      <c r="E16" s="7">
        <f>D16-C16</f>
        <v>-22</v>
      </c>
      <c r="F16" s="6">
        <f>D16/C16-1</f>
        <v>-1.2366498032602591E-2</v>
      </c>
    </row>
    <row r="17" spans="2:6" x14ac:dyDescent="0.25">
      <c r="B17" s="11" t="s">
        <v>8</v>
      </c>
      <c r="C17" s="7">
        <v>451</v>
      </c>
      <c r="D17" s="7">
        <v>429</v>
      </c>
      <c r="E17" s="7">
        <f t="shared" ref="E17:E20" si="2">D17-C17</f>
        <v>-22</v>
      </c>
      <c r="F17" s="6">
        <f t="shared" ref="F17:F20" si="3">D17/C17-1</f>
        <v>-4.8780487804878092E-2</v>
      </c>
    </row>
    <row r="18" spans="2:6" x14ac:dyDescent="0.25">
      <c r="B18" s="11" t="s">
        <v>9</v>
      </c>
      <c r="C18" s="7">
        <v>161</v>
      </c>
      <c r="D18" s="7">
        <v>223</v>
      </c>
      <c r="E18" s="7">
        <f t="shared" si="2"/>
        <v>62</v>
      </c>
      <c r="F18" s="6">
        <f t="shared" si="3"/>
        <v>0.38509316770186341</v>
      </c>
    </row>
    <row r="19" spans="2:6" x14ac:dyDescent="0.25">
      <c r="B19" s="11" t="s">
        <v>10</v>
      </c>
      <c r="C19" s="7">
        <v>36</v>
      </c>
      <c r="D19" s="7">
        <v>32</v>
      </c>
      <c r="E19" s="7">
        <f t="shared" si="2"/>
        <v>-4</v>
      </c>
      <c r="F19" s="6">
        <f t="shared" si="3"/>
        <v>-0.11111111111111116</v>
      </c>
    </row>
    <row r="20" spans="2:6" x14ac:dyDescent="0.25">
      <c r="B20" s="13" t="s">
        <v>11</v>
      </c>
      <c r="C20" s="7">
        <v>18</v>
      </c>
      <c r="D20" s="7">
        <v>11</v>
      </c>
      <c r="E20" s="7">
        <f t="shared" si="2"/>
        <v>-7</v>
      </c>
      <c r="F20" s="6">
        <f t="shared" si="3"/>
        <v>-0.38888888888888884</v>
      </c>
    </row>
    <row r="22" spans="2:6" x14ac:dyDescent="0.25">
      <c r="B22" s="34" t="s">
        <v>0</v>
      </c>
      <c r="C22" s="34"/>
      <c r="D22" s="12"/>
      <c r="E22" s="8"/>
    </row>
  </sheetData>
  <mergeCells count="3">
    <mergeCell ref="B3:F3"/>
    <mergeCell ref="B13:F13"/>
    <mergeCell ref="B22:C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1" max="1" width="9.140625" style="10"/>
    <col min="2" max="2" width="43.42578125" style="10" customWidth="1"/>
    <col min="3" max="3" width="21.140625" style="10" customWidth="1"/>
    <col min="4" max="4" width="18.7109375" style="10" customWidth="1"/>
    <col min="5" max="5" width="16.5703125" style="10" customWidth="1"/>
    <col min="6" max="6" width="16.7109375" style="10" customWidth="1"/>
    <col min="7" max="7" width="9.140625" style="10"/>
    <col min="8" max="8" width="10.7109375" style="10" bestFit="1" customWidth="1"/>
    <col min="9" max="9" width="12.28515625" style="10" bestFit="1" customWidth="1"/>
    <col min="10" max="10" width="9.140625" style="10"/>
    <col min="11" max="12" width="10.28515625" style="10" bestFit="1" customWidth="1"/>
    <col min="13" max="16384" width="9.140625" style="10"/>
  </cols>
  <sheetData>
    <row r="3" spans="2:6" ht="27" customHeight="1" x14ac:dyDescent="0.25">
      <c r="B3" s="41" t="s">
        <v>1</v>
      </c>
      <c r="C3" s="42"/>
      <c r="D3" s="42"/>
      <c r="E3" s="42"/>
      <c r="F3" s="43"/>
    </row>
    <row r="4" spans="2:6" ht="33.75" customHeight="1" x14ac:dyDescent="0.25">
      <c r="B4" s="1" t="s">
        <v>2</v>
      </c>
      <c r="C4" s="1" t="s">
        <v>27</v>
      </c>
      <c r="D4" s="1" t="s">
        <v>28</v>
      </c>
      <c r="E4" s="1" t="s">
        <v>3</v>
      </c>
      <c r="F4" s="1" t="s">
        <v>4</v>
      </c>
    </row>
    <row r="5" spans="2:6" x14ac:dyDescent="0.25">
      <c r="B5" s="3" t="s">
        <v>6</v>
      </c>
      <c r="C5" s="5">
        <f>SUM(C6:C10)</f>
        <v>3200834</v>
      </c>
      <c r="D5" s="5">
        <f>SUM(D6:D10)</f>
        <v>3920120</v>
      </c>
      <c r="E5" s="5">
        <f>D5-C5</f>
        <v>719286</v>
      </c>
      <c r="F5" s="4">
        <f>D5/C5-1</f>
        <v>0.22471830779103197</v>
      </c>
    </row>
    <row r="6" spans="2:6" x14ac:dyDescent="0.25">
      <c r="B6" s="11" t="s">
        <v>7</v>
      </c>
      <c r="C6" s="7">
        <v>2440321</v>
      </c>
      <c r="D6" s="7">
        <v>2949241</v>
      </c>
      <c r="E6" s="7">
        <f>D6-C6</f>
        <v>508920</v>
      </c>
      <c r="F6" s="6">
        <f>D6/C6-1</f>
        <v>0.2085463346830192</v>
      </c>
    </row>
    <row r="7" spans="2:6" x14ac:dyDescent="0.25">
      <c r="B7" s="11" t="s">
        <v>8</v>
      </c>
      <c r="C7" s="7">
        <v>428314</v>
      </c>
      <c r="D7" s="7">
        <v>513732</v>
      </c>
      <c r="E7" s="7">
        <f>D7-C7</f>
        <v>85418</v>
      </c>
      <c r="F7" s="6">
        <f t="shared" ref="F7:F10" si="0">D7/C7-1</f>
        <v>0.19942845669298692</v>
      </c>
    </row>
    <row r="8" spans="2:6" x14ac:dyDescent="0.25">
      <c r="B8" s="11" t="s">
        <v>9</v>
      </c>
      <c r="C8" s="7">
        <v>324677</v>
      </c>
      <c r="D8" s="7">
        <v>450417</v>
      </c>
      <c r="E8" s="7">
        <f t="shared" ref="E8:E10" si="1">D8-C8</f>
        <v>125740</v>
      </c>
      <c r="F8" s="6">
        <f t="shared" si="0"/>
        <v>0.38727720164963952</v>
      </c>
    </row>
    <row r="9" spans="2:6" x14ac:dyDescent="0.25">
      <c r="B9" s="11" t="s">
        <v>10</v>
      </c>
      <c r="C9" s="7">
        <v>6005</v>
      </c>
      <c r="D9" s="7">
        <v>5404</v>
      </c>
      <c r="E9" s="7">
        <f t="shared" si="1"/>
        <v>-601</v>
      </c>
      <c r="F9" s="6">
        <f t="shared" si="0"/>
        <v>-0.10008326394671108</v>
      </c>
    </row>
    <row r="10" spans="2:6" x14ac:dyDescent="0.25">
      <c r="B10" s="13" t="s">
        <v>11</v>
      </c>
      <c r="C10" s="7">
        <v>1517</v>
      </c>
      <c r="D10" s="7">
        <v>1326</v>
      </c>
      <c r="E10" s="7">
        <f t="shared" si="1"/>
        <v>-191</v>
      </c>
      <c r="F10" s="6">
        <f t="shared" si="0"/>
        <v>-0.12590639419907712</v>
      </c>
    </row>
    <row r="11" spans="2:6" x14ac:dyDescent="0.25">
      <c r="C11" s="2"/>
      <c r="D11" s="2"/>
      <c r="E11" s="2"/>
    </row>
    <row r="13" spans="2:6" ht="24.75" customHeight="1" x14ac:dyDescent="0.25">
      <c r="B13" s="41" t="s">
        <v>5</v>
      </c>
      <c r="C13" s="42"/>
      <c r="D13" s="42"/>
      <c r="E13" s="42"/>
      <c r="F13" s="43"/>
    </row>
    <row r="14" spans="2:6" ht="32.25" customHeight="1" x14ac:dyDescent="0.25">
      <c r="B14" s="1" t="s">
        <v>2</v>
      </c>
      <c r="C14" s="1" t="s">
        <v>27</v>
      </c>
      <c r="D14" s="1" t="s">
        <v>28</v>
      </c>
      <c r="E14" s="1" t="s">
        <v>3</v>
      </c>
      <c r="F14" s="1" t="s">
        <v>4</v>
      </c>
    </row>
    <row r="15" spans="2:6" x14ac:dyDescent="0.25">
      <c r="B15" s="3" t="s">
        <v>6</v>
      </c>
      <c r="C15" s="5">
        <f>SUM(C16:C20)</f>
        <v>16154</v>
      </c>
      <c r="D15" s="5">
        <f>SUM(D16:D20)</f>
        <v>18841</v>
      </c>
      <c r="E15" s="5">
        <f>D15-C15</f>
        <v>2687</v>
      </c>
      <c r="F15" s="4">
        <f>D15/C15-1</f>
        <v>0.16633651108084679</v>
      </c>
    </row>
    <row r="16" spans="2:6" x14ac:dyDescent="0.25">
      <c r="B16" s="11" t="s">
        <v>7</v>
      </c>
      <c r="C16" s="7">
        <v>12312</v>
      </c>
      <c r="D16" s="7">
        <v>14415</v>
      </c>
      <c r="E16" s="7">
        <f>D16-C16</f>
        <v>2103</v>
      </c>
      <c r="F16" s="6">
        <f>D16/C16-1</f>
        <v>0.17080896686159841</v>
      </c>
    </row>
    <row r="17" spans="2:6" x14ac:dyDescent="0.25">
      <c r="B17" s="11" t="s">
        <v>8</v>
      </c>
      <c r="C17" s="7">
        <v>2228</v>
      </c>
      <c r="D17" s="7">
        <v>2569</v>
      </c>
      <c r="E17" s="7">
        <f t="shared" ref="E17:E20" si="2">D17-C17</f>
        <v>341</v>
      </c>
      <c r="F17" s="6">
        <f t="shared" ref="F17:F20" si="3">D17/C17-1</f>
        <v>0.15305206463195686</v>
      </c>
    </row>
    <row r="18" spans="2:6" x14ac:dyDescent="0.25">
      <c r="B18" s="11" t="s">
        <v>9</v>
      </c>
      <c r="C18" s="7">
        <v>1286</v>
      </c>
      <c r="D18" s="7">
        <v>1583</v>
      </c>
      <c r="E18" s="7">
        <f t="shared" si="2"/>
        <v>297</v>
      </c>
      <c r="F18" s="6">
        <f t="shared" si="3"/>
        <v>0.23094867807153974</v>
      </c>
    </row>
    <row r="19" spans="2:6" x14ac:dyDescent="0.25">
      <c r="B19" s="11" t="s">
        <v>10</v>
      </c>
      <c r="C19" s="7">
        <v>238</v>
      </c>
      <c r="D19" s="7">
        <v>199</v>
      </c>
      <c r="E19" s="7">
        <f t="shared" si="2"/>
        <v>-39</v>
      </c>
      <c r="F19" s="6">
        <f t="shared" si="3"/>
        <v>-0.16386554621848737</v>
      </c>
    </row>
    <row r="20" spans="2:6" x14ac:dyDescent="0.25">
      <c r="B20" s="13" t="s">
        <v>11</v>
      </c>
      <c r="C20" s="7">
        <v>90</v>
      </c>
      <c r="D20" s="7">
        <v>75</v>
      </c>
      <c r="E20" s="7">
        <f t="shared" si="2"/>
        <v>-15</v>
      </c>
      <c r="F20" s="6">
        <f t="shared" si="3"/>
        <v>-0.16666666666666663</v>
      </c>
    </row>
    <row r="22" spans="2:6" x14ac:dyDescent="0.25">
      <c r="B22" s="34" t="s">
        <v>0</v>
      </c>
      <c r="C22" s="34"/>
      <c r="D22" s="12"/>
      <c r="E22" s="21"/>
    </row>
  </sheetData>
  <mergeCells count="3">
    <mergeCell ref="B3:F3"/>
    <mergeCell ref="B13:F13"/>
    <mergeCell ref="B22:C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1"/>
  <sheetViews>
    <sheetView workbookViewId="0">
      <selection activeCell="B3" sqref="B3:F3"/>
    </sheetView>
  </sheetViews>
  <sheetFormatPr defaultRowHeight="15" x14ac:dyDescent="0.25"/>
  <cols>
    <col min="2" max="2" width="23.28515625" style="10" customWidth="1"/>
    <col min="3" max="3" width="15.42578125" style="10" customWidth="1"/>
    <col min="4" max="4" width="14.7109375" style="10" customWidth="1"/>
    <col min="5" max="5" width="14.42578125" style="10" customWidth="1"/>
    <col min="6" max="6" width="15.7109375" style="10" customWidth="1"/>
    <col min="7" max="7" width="9.140625" style="10"/>
    <col min="8" max="8" width="27.42578125" style="10" customWidth="1"/>
    <col min="9" max="9" width="15" style="10" customWidth="1"/>
    <col min="10" max="10" width="13.5703125" style="10" customWidth="1"/>
    <col min="11" max="11" width="13.140625" style="10" customWidth="1"/>
    <col min="12" max="12" width="15.140625" style="10" customWidth="1"/>
  </cols>
  <sheetData>
    <row r="3" spans="2:12" ht="26.25" customHeight="1" x14ac:dyDescent="0.25">
      <c r="B3" s="44" t="s">
        <v>1</v>
      </c>
      <c r="C3" s="45"/>
      <c r="D3" s="45"/>
      <c r="E3" s="45"/>
      <c r="F3" s="46"/>
      <c r="G3" s="2"/>
      <c r="H3" s="44" t="s">
        <v>5</v>
      </c>
      <c r="I3" s="45"/>
      <c r="J3" s="45"/>
      <c r="K3" s="45"/>
      <c r="L3" s="46"/>
    </row>
    <row r="4" spans="2:12" ht="25.5" customHeight="1" x14ac:dyDescent="0.25">
      <c r="B4" s="1"/>
      <c r="C4" s="1">
        <v>2017</v>
      </c>
      <c r="D4" s="1">
        <v>2018</v>
      </c>
      <c r="E4" s="1" t="s">
        <v>12</v>
      </c>
      <c r="F4" s="1" t="s">
        <v>4</v>
      </c>
      <c r="G4" s="2"/>
      <c r="H4" s="1"/>
      <c r="I4" s="1">
        <v>2017</v>
      </c>
      <c r="J4" s="1">
        <v>2018</v>
      </c>
      <c r="K4" s="1" t="s">
        <v>12</v>
      </c>
      <c r="L4" s="1" t="s">
        <v>4</v>
      </c>
    </row>
    <row r="5" spans="2:12" x14ac:dyDescent="0.25">
      <c r="B5" s="11" t="s">
        <v>13</v>
      </c>
      <c r="C5" s="14">
        <v>194778</v>
      </c>
      <c r="D5" s="14">
        <v>259647</v>
      </c>
      <c r="E5" s="14">
        <f t="shared" ref="E5:E13" si="0">D5-C5</f>
        <v>64869</v>
      </c>
      <c r="F5" s="15">
        <f t="shared" ref="F5:F13" si="1">D5/C5-1</f>
        <v>0.33304069248067036</v>
      </c>
      <c r="G5" s="2"/>
      <c r="H5" s="11" t="s">
        <v>13</v>
      </c>
      <c r="I5" s="14">
        <v>1149</v>
      </c>
      <c r="J5" s="14">
        <v>1385</v>
      </c>
      <c r="K5" s="14">
        <f t="shared" ref="K5:K13" si="2">J5-I5</f>
        <v>236</v>
      </c>
      <c r="L5" s="15">
        <f t="shared" ref="L5:L13" si="3">J5/I5-1</f>
        <v>0.20539599651871199</v>
      </c>
    </row>
    <row r="6" spans="2:12" x14ac:dyDescent="0.25">
      <c r="B6" s="11" t="s">
        <v>14</v>
      </c>
      <c r="C6" s="14">
        <v>177841</v>
      </c>
      <c r="D6" s="14">
        <v>241072</v>
      </c>
      <c r="E6" s="14">
        <f t="shared" si="0"/>
        <v>63231</v>
      </c>
      <c r="F6" s="15">
        <f t="shared" si="1"/>
        <v>0.35554793326623213</v>
      </c>
      <c r="G6" s="2"/>
      <c r="H6" s="11" t="s">
        <v>14</v>
      </c>
      <c r="I6" s="14">
        <v>1034</v>
      </c>
      <c r="J6" s="14">
        <v>1233</v>
      </c>
      <c r="K6" s="14">
        <f t="shared" si="2"/>
        <v>199</v>
      </c>
      <c r="L6" s="15">
        <f t="shared" si="3"/>
        <v>0.19245647969052215</v>
      </c>
    </row>
    <row r="7" spans="2:12" x14ac:dyDescent="0.25">
      <c r="B7" s="11" t="s">
        <v>15</v>
      </c>
      <c r="C7" s="14">
        <v>249209</v>
      </c>
      <c r="D7" s="14">
        <v>338802</v>
      </c>
      <c r="E7" s="14">
        <f t="shared" si="0"/>
        <v>89593</v>
      </c>
      <c r="F7" s="15">
        <f t="shared" si="1"/>
        <v>0.35950948802009552</v>
      </c>
      <c r="G7" s="2"/>
      <c r="H7" s="11" t="s">
        <v>15</v>
      </c>
      <c r="I7" s="14">
        <v>1346</v>
      </c>
      <c r="J7" s="14">
        <v>1723</v>
      </c>
      <c r="K7" s="14">
        <f t="shared" si="2"/>
        <v>377</v>
      </c>
      <c r="L7" s="15">
        <f t="shared" si="3"/>
        <v>0.2800891530460623</v>
      </c>
    </row>
    <row r="8" spans="2:12" x14ac:dyDescent="0.25">
      <c r="B8" s="11" t="s">
        <v>16</v>
      </c>
      <c r="C8" s="14">
        <v>283009</v>
      </c>
      <c r="D8" s="14">
        <v>368889</v>
      </c>
      <c r="E8" s="14">
        <f t="shared" si="0"/>
        <v>85880</v>
      </c>
      <c r="F8" s="15">
        <f t="shared" si="1"/>
        <v>0.30345324706988119</v>
      </c>
      <c r="G8" s="2"/>
      <c r="H8" s="11" t="s">
        <v>16</v>
      </c>
      <c r="I8" s="14">
        <v>1441</v>
      </c>
      <c r="J8" s="14">
        <v>1903</v>
      </c>
      <c r="K8" s="14">
        <f t="shared" si="2"/>
        <v>462</v>
      </c>
      <c r="L8" s="15">
        <f t="shared" si="3"/>
        <v>0.32061068702290085</v>
      </c>
    </row>
    <row r="9" spans="2:12" x14ac:dyDescent="0.25">
      <c r="B9" s="11" t="s">
        <v>17</v>
      </c>
      <c r="C9" s="14">
        <v>318965</v>
      </c>
      <c r="D9" s="14">
        <v>401861</v>
      </c>
      <c r="E9" s="14">
        <f t="shared" si="0"/>
        <v>82896</v>
      </c>
      <c r="F9" s="15">
        <f t="shared" si="1"/>
        <v>0.25989058360635187</v>
      </c>
      <c r="G9" s="2"/>
      <c r="H9" s="11" t="s">
        <v>17</v>
      </c>
      <c r="I9" s="14">
        <v>1645</v>
      </c>
      <c r="J9" s="14">
        <v>2031</v>
      </c>
      <c r="K9" s="14">
        <f t="shared" si="2"/>
        <v>386</v>
      </c>
      <c r="L9" s="15">
        <f t="shared" si="3"/>
        <v>0.23465045592705169</v>
      </c>
    </row>
    <row r="10" spans="2:12" x14ac:dyDescent="0.25">
      <c r="B10" s="11" t="s">
        <v>18</v>
      </c>
      <c r="C10" s="14">
        <v>384230</v>
      </c>
      <c r="D10" s="14">
        <v>492878</v>
      </c>
      <c r="E10" s="14">
        <f t="shared" si="0"/>
        <v>108648</v>
      </c>
      <c r="F10" s="15">
        <f t="shared" si="1"/>
        <v>0.28276813366993725</v>
      </c>
      <c r="G10" s="2"/>
      <c r="H10" s="11" t="s">
        <v>18</v>
      </c>
      <c r="I10" s="14">
        <v>2021</v>
      </c>
      <c r="J10" s="14">
        <v>2445</v>
      </c>
      <c r="K10" s="14">
        <f t="shared" si="2"/>
        <v>424</v>
      </c>
      <c r="L10" s="15">
        <f t="shared" si="3"/>
        <v>0.20979713013359724</v>
      </c>
    </row>
    <row r="11" spans="2:12" x14ac:dyDescent="0.25">
      <c r="B11" s="11" t="s">
        <v>19</v>
      </c>
      <c r="C11" s="14">
        <v>521925</v>
      </c>
      <c r="D11" s="14">
        <v>616799</v>
      </c>
      <c r="E11" s="14">
        <f t="shared" si="0"/>
        <v>94874</v>
      </c>
      <c r="F11" s="15">
        <f t="shared" si="1"/>
        <v>0.18177707525027542</v>
      </c>
      <c r="G11" s="2"/>
      <c r="H11" s="11" t="s">
        <v>19</v>
      </c>
      <c r="I11" s="14">
        <v>2449</v>
      </c>
      <c r="J11" s="14">
        <v>2801</v>
      </c>
      <c r="K11" s="14">
        <f t="shared" si="2"/>
        <v>352</v>
      </c>
      <c r="L11" s="15">
        <f t="shared" si="3"/>
        <v>0.14373213556553699</v>
      </c>
    </row>
    <row r="12" spans="2:12" x14ac:dyDescent="0.25">
      <c r="B12" s="11" t="s">
        <v>20</v>
      </c>
      <c r="C12" s="14">
        <v>573194</v>
      </c>
      <c r="D12" s="14">
        <v>654204</v>
      </c>
      <c r="E12" s="14">
        <f t="shared" si="0"/>
        <v>81010</v>
      </c>
      <c r="F12" s="15">
        <f t="shared" si="1"/>
        <v>0.14133085831324133</v>
      </c>
      <c r="G12" s="2"/>
      <c r="H12" s="11" t="s">
        <v>20</v>
      </c>
      <c r="I12" s="14">
        <v>2624</v>
      </c>
      <c r="J12" s="14">
        <v>2868</v>
      </c>
      <c r="K12" s="14">
        <f t="shared" si="2"/>
        <v>244</v>
      </c>
      <c r="L12" s="15">
        <f t="shared" si="3"/>
        <v>9.2987804878048808E-2</v>
      </c>
    </row>
    <row r="13" spans="2:12" x14ac:dyDescent="0.25">
      <c r="B13" s="11" t="s">
        <v>21</v>
      </c>
      <c r="C13" s="14">
        <v>497683</v>
      </c>
      <c r="D13" s="14">
        <v>545968</v>
      </c>
      <c r="E13" s="14">
        <f t="shared" si="0"/>
        <v>48285</v>
      </c>
      <c r="F13" s="15">
        <f t="shared" si="1"/>
        <v>9.701958877438055E-2</v>
      </c>
      <c r="G13" s="2"/>
      <c r="H13" s="11" t="s">
        <v>21</v>
      </c>
      <c r="I13" s="14">
        <v>2445</v>
      </c>
      <c r="J13" s="14">
        <v>2452</v>
      </c>
      <c r="K13" s="14">
        <f t="shared" si="2"/>
        <v>7</v>
      </c>
      <c r="L13" s="15">
        <f t="shared" si="3"/>
        <v>2.8629856850714841E-3</v>
      </c>
    </row>
    <row r="14" spans="2:12" x14ac:dyDescent="0.25">
      <c r="B14" s="11" t="s">
        <v>22</v>
      </c>
      <c r="C14" s="14"/>
      <c r="D14" s="14"/>
      <c r="E14" s="14"/>
      <c r="F14" s="15"/>
      <c r="G14" s="2"/>
      <c r="H14" s="11" t="s">
        <v>22</v>
      </c>
      <c r="I14" s="14"/>
      <c r="J14" s="14"/>
      <c r="K14" s="11"/>
      <c r="L14" s="15"/>
    </row>
    <row r="15" spans="2:12" x14ac:dyDescent="0.25">
      <c r="B15" s="11" t="s">
        <v>23</v>
      </c>
      <c r="C15" s="14"/>
      <c r="D15" s="14"/>
      <c r="E15" s="14"/>
      <c r="F15" s="15"/>
      <c r="G15" s="2"/>
      <c r="H15" s="11" t="s">
        <v>23</v>
      </c>
      <c r="I15" s="14"/>
      <c r="J15" s="14"/>
      <c r="K15" s="11"/>
      <c r="L15" s="15"/>
    </row>
    <row r="16" spans="2:12" x14ac:dyDescent="0.25">
      <c r="B16" s="11" t="s">
        <v>24</v>
      </c>
      <c r="C16" s="14"/>
      <c r="D16" s="14"/>
      <c r="E16" s="14"/>
      <c r="F16" s="15"/>
      <c r="G16" s="2"/>
      <c r="H16" s="11" t="s">
        <v>24</v>
      </c>
      <c r="I16" s="14"/>
      <c r="J16" s="14"/>
      <c r="K16" s="11"/>
      <c r="L16" s="15"/>
    </row>
    <row r="17" spans="2:12" x14ac:dyDescent="0.25">
      <c r="B17" s="18" t="s">
        <v>6</v>
      </c>
      <c r="C17" s="19">
        <f>SUM(C5:C16)</f>
        <v>3200834</v>
      </c>
      <c r="D17" s="19">
        <f>SUM(D5:D16)</f>
        <v>3920120</v>
      </c>
      <c r="E17" s="19">
        <f>D17-C17</f>
        <v>719286</v>
      </c>
      <c r="F17" s="20">
        <f>D17/C17-1</f>
        <v>0.22471830779103197</v>
      </c>
      <c r="G17" s="2"/>
      <c r="H17" s="18" t="s">
        <v>6</v>
      </c>
      <c r="I17" s="19">
        <f>SUM(I5:I16)</f>
        <v>16154</v>
      </c>
      <c r="J17" s="19">
        <f>SUM(J5:J16)</f>
        <v>18841</v>
      </c>
      <c r="K17" s="19">
        <f>J17-I17</f>
        <v>2687</v>
      </c>
      <c r="L17" s="20">
        <f>J17/I17-1</f>
        <v>0.16633651108084679</v>
      </c>
    </row>
    <row r="18" spans="2:12" x14ac:dyDescent="0.25">
      <c r="B18" s="16"/>
      <c r="C18" s="17"/>
      <c r="D18" s="17"/>
      <c r="E18" s="17"/>
      <c r="F18" s="17"/>
      <c r="G18" s="2"/>
      <c r="H18" s="2"/>
      <c r="I18" s="2"/>
      <c r="J18" s="2"/>
      <c r="K18" s="2"/>
      <c r="L18" s="2"/>
    </row>
    <row r="19" spans="2:12" x14ac:dyDescent="0.25">
      <c r="D19" s="9"/>
      <c r="E19" s="9"/>
    </row>
    <row r="20" spans="2:12" x14ac:dyDescent="0.25">
      <c r="B20" s="34" t="s">
        <v>0</v>
      </c>
      <c r="C20" s="34"/>
      <c r="D20" s="12"/>
    </row>
    <row r="21" spans="2:12" x14ac:dyDescent="0.25">
      <c r="D21" s="9"/>
    </row>
  </sheetData>
  <mergeCells count="3">
    <mergeCell ref="B3:F3"/>
    <mergeCell ref="H3:L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Routes</vt:lpstr>
      <vt:lpstr>Passengers and Flights Septemb.</vt:lpstr>
      <vt:lpstr>Passengers and Flights 9 months</vt:lpstr>
      <vt:lpstr>Passengers &amp; Flights by Months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2018-10-15T06:28:48Z</dcterms:modified>
</cp:coreProperties>
</file>