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Protected areas" sheetId="1" r:id="rId1"/>
    <sheet name="Protected areas (Nationality) " sheetId="2" r:id="rId2"/>
  </sheets>
  <definedNames>
    <definedName name="OLE_LINK1" localSheetId="1">'Protected areas (Nationality) '!$B$26</definedName>
  </definedNames>
  <calcPr calcId="152511"/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F45" i="1"/>
  <c r="E45" i="1"/>
  <c r="D4" i="1" l="1"/>
  <c r="G22" i="1" s="1"/>
  <c r="F33" i="1" l="1"/>
  <c r="F34" i="1"/>
  <c r="F35" i="1"/>
  <c r="F36" i="1"/>
  <c r="F37" i="1"/>
  <c r="F38" i="1"/>
  <c r="F39" i="1"/>
  <c r="F40" i="1"/>
  <c r="F41" i="1"/>
  <c r="F42" i="1"/>
  <c r="F43" i="1"/>
  <c r="D5" i="2" l="1"/>
  <c r="E5" i="2"/>
  <c r="F5" i="2"/>
  <c r="C5" i="2"/>
  <c r="F29" i="1"/>
  <c r="F30" i="1"/>
  <c r="F31" i="1"/>
  <c r="F32" i="1"/>
  <c r="F44" i="1"/>
  <c r="F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8" i="1"/>
  <c r="D27" i="1"/>
  <c r="C27" i="1"/>
  <c r="G29" i="1" l="1"/>
  <c r="G45" i="1"/>
  <c r="G44" i="1"/>
  <c r="G40" i="1"/>
  <c r="G36" i="1"/>
  <c r="G32" i="1"/>
  <c r="F27" i="1"/>
  <c r="G43" i="1"/>
  <c r="G31" i="1"/>
  <c r="G28" i="1"/>
  <c r="G42" i="1"/>
  <c r="G38" i="1"/>
  <c r="G34" i="1"/>
  <c r="G30" i="1"/>
  <c r="G27" i="1"/>
  <c r="G39" i="1"/>
  <c r="G35" i="1"/>
  <c r="E27" i="1"/>
  <c r="G41" i="1"/>
  <c r="G37" i="1"/>
  <c r="G33" i="1"/>
  <c r="C4" i="1"/>
  <c r="G9" i="1" l="1"/>
  <c r="E4" i="1"/>
  <c r="F4" i="1"/>
  <c r="G20" i="1"/>
  <c r="G16" i="1"/>
  <c r="G12" i="1"/>
  <c r="G4" i="1"/>
  <c r="G8" i="1"/>
  <c r="G7" i="1"/>
  <c r="G5" i="1"/>
  <c r="G19" i="1"/>
  <c r="G15" i="1"/>
  <c r="G11" i="1"/>
  <c r="G18" i="1"/>
  <c r="G14" i="1"/>
  <c r="G10" i="1"/>
  <c r="G6" i="1"/>
  <c r="G21" i="1"/>
  <c r="G17" i="1"/>
  <c r="G13" i="1"/>
  <c r="F29" i="2"/>
  <c r="E29" i="2"/>
  <c r="D29" i="2"/>
  <c r="C29" i="2"/>
</calcChain>
</file>

<file path=xl/sharedStrings.xml><?xml version="1.0" encoding="utf-8"?>
<sst xmlns="http://schemas.openxmlformats.org/spreadsheetml/2006/main" count="108" uniqueCount="33">
  <si>
    <t>Vashlovani Protected Areas</t>
  </si>
  <si>
    <t>Tusheti Protected Areas</t>
  </si>
  <si>
    <t>Algeti National Park</t>
  </si>
  <si>
    <t>Kolkheti National Park</t>
  </si>
  <si>
    <t>Mtirala National Park</t>
  </si>
  <si>
    <t>Tbilisi National Park</t>
  </si>
  <si>
    <t>Okatse Canyon</t>
  </si>
  <si>
    <t>Borjomi-Kharagauli National Park</t>
  </si>
  <si>
    <t>Sataplia</t>
  </si>
  <si>
    <t>Prometheus Cave</t>
  </si>
  <si>
    <t>Kobuleti Protected Areas</t>
  </si>
  <si>
    <t>Javakheti Protected Areas</t>
  </si>
  <si>
    <t>Kintrishi Protected Areas</t>
  </si>
  <si>
    <t>Machakhela National Park</t>
  </si>
  <si>
    <t>Chachuna Managed Reserve</t>
  </si>
  <si>
    <t>Source: Agency of Protected Areas</t>
  </si>
  <si>
    <t>Protected areas</t>
  </si>
  <si>
    <t>Total</t>
  </si>
  <si>
    <t>Change</t>
  </si>
  <si>
    <t>Change %</t>
  </si>
  <si>
    <t>Share %</t>
  </si>
  <si>
    <t>Georgian</t>
  </si>
  <si>
    <t>Foreigner</t>
  </si>
  <si>
    <t>Visitors of Protected Areas</t>
  </si>
  <si>
    <t>Protected Areas</t>
  </si>
  <si>
    <t>Visitors of Protected Areas by Nationalities</t>
  </si>
  <si>
    <t xml:space="preserve">Martvili Canyon </t>
  </si>
  <si>
    <t xml:space="preserve"> Kazbegi National Park</t>
  </si>
  <si>
    <t xml:space="preserve"> Lagodekhi Protected Areas</t>
  </si>
  <si>
    <t>2017: January-August</t>
  </si>
  <si>
    <t>2018: January-August</t>
  </si>
  <si>
    <t>2017: August</t>
  </si>
  <si>
    <t>2018: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</si>
</sst>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3">
    <xf numFmtId="0" fontId="0" fillId="0" borderId="0" xfId="0"/>
    <xf numFmtId="164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8" fillId="5" borderId="4" xfId="4" applyNumberFormat="1" applyFont="1" applyFill="1" applyBorder="1" applyAlignment="1">
      <alignment horizontal="center" vertical="center" wrapText="1"/>
    </xf>
    <xf numFmtId="0" fontId="8" fillId="5" borderId="3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7" borderId="5" xfId="2" applyNumberFormat="1" applyFont="1" applyFill="1" applyBorder="1" applyAlignment="1">
      <alignment horizontal="center" vertical="center"/>
    </xf>
    <xf numFmtId="0" fontId="3" fillId="7" borderId="6" xfId="2" applyNumberFormat="1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abSelected="1" workbookViewId="0">
      <selection activeCell="B2" sqref="B2:G2"/>
    </sheetView>
  </sheetViews>
  <sheetFormatPr defaultRowHeight="15" x14ac:dyDescent="0.25"/>
  <cols>
    <col min="1" max="1" width="12.42578125" customWidth="1"/>
    <col min="2" max="2" width="45.28515625" customWidth="1"/>
    <col min="3" max="3" width="18.42578125" customWidth="1"/>
    <col min="4" max="4" width="18.28515625" customWidth="1"/>
    <col min="5" max="5" width="15.28515625" customWidth="1"/>
    <col min="6" max="6" width="15.7109375" customWidth="1"/>
    <col min="7" max="7" width="13.42578125" customWidth="1"/>
  </cols>
  <sheetData>
    <row r="2" spans="2:7" ht="27.75" customHeight="1" x14ac:dyDescent="0.25">
      <c r="B2" s="18" t="s">
        <v>23</v>
      </c>
      <c r="C2" s="19"/>
      <c r="D2" s="19"/>
      <c r="E2" s="19"/>
      <c r="F2" s="19"/>
      <c r="G2" s="19"/>
    </row>
    <row r="3" spans="2:7" ht="36" customHeight="1" x14ac:dyDescent="0.25">
      <c r="B3" s="3" t="s">
        <v>24</v>
      </c>
      <c r="C3" s="8" t="s">
        <v>29</v>
      </c>
      <c r="D3" s="8" t="s">
        <v>30</v>
      </c>
      <c r="E3" s="3" t="s">
        <v>18</v>
      </c>
      <c r="F3" s="3" t="s">
        <v>19</v>
      </c>
      <c r="G3" s="3" t="s">
        <v>20</v>
      </c>
    </row>
    <row r="4" spans="2:7" ht="19.5" customHeight="1" x14ac:dyDescent="0.25">
      <c r="B4" s="9" t="s">
        <v>17</v>
      </c>
      <c r="C4" s="10">
        <f>SUM(C5:C22)</f>
        <v>732453</v>
      </c>
      <c r="D4" s="10">
        <f>SUM(D5:D22)</f>
        <v>820253</v>
      </c>
      <c r="E4" s="10">
        <f t="shared" ref="E4:E22" si="0">D4-C4</f>
        <v>87800</v>
      </c>
      <c r="F4" s="12">
        <f t="shared" ref="F4:F22" si="1">D4/C4-1</f>
        <v>0.11987117262131486</v>
      </c>
      <c r="G4" s="13">
        <f>D4/D4</f>
        <v>1</v>
      </c>
    </row>
    <row r="5" spans="2:7" ht="15.75" x14ac:dyDescent="0.25">
      <c r="B5" s="14" t="s">
        <v>9</v>
      </c>
      <c r="C5" s="2">
        <v>125906</v>
      </c>
      <c r="D5" s="2">
        <v>137163</v>
      </c>
      <c r="E5" s="2">
        <f t="shared" si="0"/>
        <v>11257</v>
      </c>
      <c r="F5" s="1">
        <f t="shared" si="1"/>
        <v>8.9407971026003619E-2</v>
      </c>
      <c r="G5" s="1">
        <f t="shared" ref="G5:G22" si="2">D5/$D$4</f>
        <v>0.16722035762136805</v>
      </c>
    </row>
    <row r="6" spans="2:7" ht="15.75" x14ac:dyDescent="0.25">
      <c r="B6" s="14" t="s">
        <v>26</v>
      </c>
      <c r="C6" s="2">
        <v>119263</v>
      </c>
      <c r="D6" s="2">
        <v>132497</v>
      </c>
      <c r="E6" s="2">
        <f t="shared" si="0"/>
        <v>13234</v>
      </c>
      <c r="F6" s="1">
        <f t="shared" si="1"/>
        <v>0.11096484240711701</v>
      </c>
      <c r="G6" s="1">
        <f t="shared" si="2"/>
        <v>0.16153186882583789</v>
      </c>
    </row>
    <row r="7" spans="2:7" s="5" customFormat="1" ht="15.75" x14ac:dyDescent="0.25">
      <c r="B7" s="15" t="s">
        <v>27</v>
      </c>
      <c r="C7" s="2">
        <v>112542</v>
      </c>
      <c r="D7" s="2">
        <v>124745</v>
      </c>
      <c r="E7" s="2">
        <f t="shared" si="0"/>
        <v>12203</v>
      </c>
      <c r="F7" s="1">
        <f t="shared" si="1"/>
        <v>0.10843063034245004</v>
      </c>
      <c r="G7" s="1">
        <f t="shared" si="2"/>
        <v>0.15208112618911482</v>
      </c>
    </row>
    <row r="8" spans="2:7" ht="15.75" x14ac:dyDescent="0.25">
      <c r="B8" s="14" t="s">
        <v>5</v>
      </c>
      <c r="C8" s="2">
        <v>41945</v>
      </c>
      <c r="D8" s="2">
        <v>69080</v>
      </c>
      <c r="E8" s="2">
        <f t="shared" si="0"/>
        <v>27135</v>
      </c>
      <c r="F8" s="1">
        <f t="shared" si="1"/>
        <v>0.64691858385981638</v>
      </c>
      <c r="G8" s="1">
        <f t="shared" si="2"/>
        <v>8.4217918130137903E-2</v>
      </c>
    </row>
    <row r="9" spans="2:7" ht="15.75" x14ac:dyDescent="0.25">
      <c r="B9" s="14" t="s">
        <v>8</v>
      </c>
      <c r="C9" s="2">
        <v>71924</v>
      </c>
      <c r="D9" s="2">
        <v>65203</v>
      </c>
      <c r="E9" s="2">
        <f t="shared" si="0"/>
        <v>-6721</v>
      </c>
      <c r="F9" s="1">
        <f t="shared" si="1"/>
        <v>-9.344585951838047E-2</v>
      </c>
      <c r="G9" s="1">
        <f t="shared" si="2"/>
        <v>7.949132767572932E-2</v>
      </c>
    </row>
    <row r="10" spans="2:7" ht="15.75" x14ac:dyDescent="0.25">
      <c r="B10" s="14" t="s">
        <v>6</v>
      </c>
      <c r="C10" s="2">
        <v>57404</v>
      </c>
      <c r="D10" s="2">
        <v>63945</v>
      </c>
      <c r="E10" s="2">
        <f t="shared" si="0"/>
        <v>6541</v>
      </c>
      <c r="F10" s="1">
        <f t="shared" si="1"/>
        <v>0.11394676329175657</v>
      </c>
      <c r="G10" s="1">
        <f t="shared" si="2"/>
        <v>7.7957654528541809E-2</v>
      </c>
    </row>
    <row r="11" spans="2:7" ht="15.75" x14ac:dyDescent="0.25">
      <c r="B11" s="14" t="s">
        <v>7</v>
      </c>
      <c r="C11" s="2">
        <v>44059</v>
      </c>
      <c r="D11" s="2">
        <v>45888</v>
      </c>
      <c r="E11" s="2">
        <f t="shared" si="0"/>
        <v>1829</v>
      </c>
      <c r="F11" s="1">
        <f t="shared" si="1"/>
        <v>4.1512517306339314E-2</v>
      </c>
      <c r="G11" s="1">
        <f t="shared" si="2"/>
        <v>5.5943714926979846E-2</v>
      </c>
    </row>
    <row r="12" spans="2:7" ht="15.75" x14ac:dyDescent="0.25">
      <c r="B12" s="14" t="s">
        <v>4</v>
      </c>
      <c r="C12" s="2">
        <v>35571</v>
      </c>
      <c r="D12" s="2">
        <v>42533</v>
      </c>
      <c r="E12" s="2">
        <f t="shared" si="0"/>
        <v>6962</v>
      </c>
      <c r="F12" s="1">
        <f t="shared" si="1"/>
        <v>0.1957212335891596</v>
      </c>
      <c r="G12" s="1">
        <f t="shared" si="2"/>
        <v>5.1853513489130795E-2</v>
      </c>
    </row>
    <row r="13" spans="2:7" ht="15.75" x14ac:dyDescent="0.25">
      <c r="B13" s="14" t="s">
        <v>28</v>
      </c>
      <c r="C13" s="2">
        <v>35852</v>
      </c>
      <c r="D13" s="2">
        <v>37355</v>
      </c>
      <c r="E13" s="2">
        <f t="shared" si="0"/>
        <v>1503</v>
      </c>
      <c r="F13" s="1">
        <f t="shared" si="1"/>
        <v>4.1922347428316353E-2</v>
      </c>
      <c r="G13" s="1">
        <f t="shared" si="2"/>
        <v>4.5540827037511597E-2</v>
      </c>
    </row>
    <row r="14" spans="2:7" ht="15.75" x14ac:dyDescent="0.25">
      <c r="B14" s="14" t="s">
        <v>3</v>
      </c>
      <c r="C14" s="2">
        <v>23705</v>
      </c>
      <c r="D14" s="2">
        <v>28261</v>
      </c>
      <c r="E14" s="2">
        <f t="shared" si="0"/>
        <v>4556</v>
      </c>
      <c r="F14" s="1">
        <f t="shared" si="1"/>
        <v>0.19219573929550737</v>
      </c>
      <c r="G14" s="1">
        <f t="shared" si="2"/>
        <v>3.4454003825648914E-2</v>
      </c>
    </row>
    <row r="15" spans="2:7" ht="15.75" x14ac:dyDescent="0.25">
      <c r="B15" s="14" t="s">
        <v>2</v>
      </c>
      <c r="C15" s="2">
        <v>20502</v>
      </c>
      <c r="D15" s="2">
        <v>23893</v>
      </c>
      <c r="E15" s="2">
        <f t="shared" si="0"/>
        <v>3391</v>
      </c>
      <c r="F15" s="1">
        <f t="shared" si="1"/>
        <v>0.16539849770754067</v>
      </c>
      <c r="G15" s="1">
        <f t="shared" si="2"/>
        <v>2.9128817572139327E-2</v>
      </c>
    </row>
    <row r="16" spans="2:7" ht="15.75" x14ac:dyDescent="0.25">
      <c r="B16" s="14" t="s">
        <v>10</v>
      </c>
      <c r="C16" s="2">
        <v>9096</v>
      </c>
      <c r="D16" s="2">
        <v>11626</v>
      </c>
      <c r="E16" s="2">
        <f t="shared" si="0"/>
        <v>2530</v>
      </c>
      <c r="F16" s="1">
        <f t="shared" si="1"/>
        <v>0.27814423922603337</v>
      </c>
      <c r="G16" s="1">
        <f t="shared" si="2"/>
        <v>1.4173675682990492E-2</v>
      </c>
    </row>
    <row r="17" spans="1:7" ht="15.75" x14ac:dyDescent="0.25">
      <c r="B17" s="14" t="s">
        <v>1</v>
      </c>
      <c r="C17" s="2">
        <v>10659</v>
      </c>
      <c r="D17" s="2">
        <v>11033</v>
      </c>
      <c r="E17" s="2">
        <f t="shared" si="0"/>
        <v>374</v>
      </c>
      <c r="F17" s="1">
        <f t="shared" si="1"/>
        <v>3.5087719298245723E-2</v>
      </c>
      <c r="G17" s="1">
        <f t="shared" si="2"/>
        <v>1.3450728007090495E-2</v>
      </c>
    </row>
    <row r="18" spans="1:7" ht="15.75" x14ac:dyDescent="0.25">
      <c r="B18" s="14" t="s">
        <v>0</v>
      </c>
      <c r="C18" s="2">
        <v>9096</v>
      </c>
      <c r="D18" s="2">
        <v>9219</v>
      </c>
      <c r="E18" s="2">
        <f t="shared" si="0"/>
        <v>123</v>
      </c>
      <c r="F18" s="1">
        <f t="shared" si="1"/>
        <v>1.3522427440633145E-2</v>
      </c>
      <c r="G18" s="1">
        <f t="shared" si="2"/>
        <v>1.1239215217743794E-2</v>
      </c>
    </row>
    <row r="19" spans="1:7" ht="15.75" x14ac:dyDescent="0.25">
      <c r="B19" s="14" t="s">
        <v>13</v>
      </c>
      <c r="C19" s="2">
        <v>3895</v>
      </c>
      <c r="D19" s="2">
        <v>7709</v>
      </c>
      <c r="E19" s="2">
        <f t="shared" si="0"/>
        <v>3814</v>
      </c>
      <c r="F19" s="1">
        <f t="shared" si="1"/>
        <v>0.97920410783055201</v>
      </c>
      <c r="G19" s="1">
        <f t="shared" si="2"/>
        <v>9.3983197866999574E-3</v>
      </c>
    </row>
    <row r="20" spans="1:7" ht="15.75" x14ac:dyDescent="0.25">
      <c r="B20" s="14" t="s">
        <v>12</v>
      </c>
      <c r="C20" s="2">
        <v>4167</v>
      </c>
      <c r="D20" s="2">
        <v>5057</v>
      </c>
      <c r="E20" s="2">
        <f t="shared" si="0"/>
        <v>890</v>
      </c>
      <c r="F20" s="1">
        <f t="shared" si="1"/>
        <v>0.21358291336693069</v>
      </c>
      <c r="G20" s="1">
        <f t="shared" si="2"/>
        <v>6.1651709899262792E-3</v>
      </c>
    </row>
    <row r="21" spans="1:7" ht="15.75" x14ac:dyDescent="0.25">
      <c r="B21" s="14" t="s">
        <v>11</v>
      </c>
      <c r="C21" s="2">
        <v>4799</v>
      </c>
      <c r="D21" s="2">
        <v>2879</v>
      </c>
      <c r="E21" s="2">
        <f t="shared" si="0"/>
        <v>-1920</v>
      </c>
      <c r="F21" s="1">
        <f t="shared" si="1"/>
        <v>-0.40008335069806211</v>
      </c>
      <c r="G21" s="1">
        <f t="shared" si="2"/>
        <v>3.5098926794537781E-3</v>
      </c>
    </row>
    <row r="22" spans="1:7" ht="15.75" x14ac:dyDescent="0.25">
      <c r="B22" s="14" t="s">
        <v>14</v>
      </c>
      <c r="C22" s="2">
        <v>2068</v>
      </c>
      <c r="D22" s="2">
        <v>2167</v>
      </c>
      <c r="E22" s="2">
        <f t="shared" si="0"/>
        <v>99</v>
      </c>
      <c r="F22" s="1">
        <f t="shared" si="1"/>
        <v>4.7872340425531901E-2</v>
      </c>
      <c r="G22" s="1">
        <f t="shared" si="2"/>
        <v>2.6418678139549629E-3</v>
      </c>
    </row>
    <row r="25" spans="1:7" ht="30.75" customHeight="1" x14ac:dyDescent="0.25">
      <c r="B25" s="18" t="s">
        <v>23</v>
      </c>
      <c r="C25" s="19"/>
      <c r="D25" s="19"/>
      <c r="E25" s="19"/>
      <c r="F25" s="19"/>
      <c r="G25" s="19"/>
    </row>
    <row r="26" spans="1:7" ht="26.25" customHeight="1" x14ac:dyDescent="0.25">
      <c r="B26" s="3" t="s">
        <v>24</v>
      </c>
      <c r="C26" s="8" t="s">
        <v>31</v>
      </c>
      <c r="D26" s="8" t="s">
        <v>32</v>
      </c>
      <c r="E26" s="3" t="s">
        <v>18</v>
      </c>
      <c r="F26" s="3" t="s">
        <v>19</v>
      </c>
      <c r="G26" s="3" t="s">
        <v>20</v>
      </c>
    </row>
    <row r="27" spans="1:7" ht="20.25" customHeight="1" x14ac:dyDescent="0.25">
      <c r="A27" s="5"/>
      <c r="B27" s="9" t="s">
        <v>17</v>
      </c>
      <c r="C27" s="10">
        <f>SUM(C28:C45)</f>
        <v>233756</v>
      </c>
      <c r="D27" s="10">
        <f>SUM(D28:D45)</f>
        <v>250452</v>
      </c>
      <c r="E27" s="10">
        <f t="shared" ref="E27:E45" si="3">D27-C27</f>
        <v>16696</v>
      </c>
      <c r="F27" s="12">
        <f t="shared" ref="F27:F45" si="4">D27/C27-1</f>
        <v>7.1424904601379291E-2</v>
      </c>
      <c r="G27" s="13">
        <f>D27/D27</f>
        <v>1</v>
      </c>
    </row>
    <row r="28" spans="1:7" ht="15.75" x14ac:dyDescent="0.25">
      <c r="B28" s="14" t="s">
        <v>26</v>
      </c>
      <c r="C28" s="2">
        <v>44773</v>
      </c>
      <c r="D28" s="2">
        <v>46401</v>
      </c>
      <c r="E28" s="2">
        <f t="shared" si="3"/>
        <v>1628</v>
      </c>
      <c r="F28" s="1">
        <f t="shared" si="4"/>
        <v>3.6361199830254876E-2</v>
      </c>
      <c r="G28" s="1">
        <f t="shared" ref="G28:G45" si="5">D28/$D$27</f>
        <v>0.1852690335872742</v>
      </c>
    </row>
    <row r="29" spans="1:7" ht="15.75" x14ac:dyDescent="0.25">
      <c r="B29" s="14" t="s">
        <v>27</v>
      </c>
      <c r="C29" s="2">
        <v>40440</v>
      </c>
      <c r="D29" s="2">
        <v>45180</v>
      </c>
      <c r="E29" s="2">
        <f t="shared" si="3"/>
        <v>4740</v>
      </c>
      <c r="F29" s="1">
        <f t="shared" si="4"/>
        <v>0.1172106824925816</v>
      </c>
      <c r="G29" s="1">
        <f t="shared" si="5"/>
        <v>0.18039384792295529</v>
      </c>
    </row>
    <row r="30" spans="1:7" ht="15.75" x14ac:dyDescent="0.25">
      <c r="B30" s="14" t="s">
        <v>9</v>
      </c>
      <c r="C30" s="2">
        <v>36824</v>
      </c>
      <c r="D30" s="2">
        <v>40438</v>
      </c>
      <c r="E30" s="2">
        <f t="shared" si="3"/>
        <v>3614</v>
      </c>
      <c r="F30" s="1">
        <f t="shared" si="4"/>
        <v>9.8142515750597514E-2</v>
      </c>
      <c r="G30" s="1">
        <f t="shared" si="5"/>
        <v>0.16146008017504351</v>
      </c>
    </row>
    <row r="31" spans="1:7" ht="15.75" x14ac:dyDescent="0.25">
      <c r="B31" s="14" t="s">
        <v>6</v>
      </c>
      <c r="C31" s="2">
        <v>19316</v>
      </c>
      <c r="D31" s="2">
        <v>20251</v>
      </c>
      <c r="E31" s="2">
        <f t="shared" si="3"/>
        <v>935</v>
      </c>
      <c r="F31" s="1">
        <f t="shared" si="4"/>
        <v>4.8405466970387279E-2</v>
      </c>
      <c r="G31" s="1">
        <f t="shared" si="5"/>
        <v>8.0857809081181231E-2</v>
      </c>
    </row>
    <row r="32" spans="1:7" ht="15.75" x14ac:dyDescent="0.25">
      <c r="B32" s="14" t="s">
        <v>8</v>
      </c>
      <c r="C32" s="2">
        <v>16101</v>
      </c>
      <c r="D32" s="2">
        <v>16426</v>
      </c>
      <c r="E32" s="2">
        <f t="shared" si="3"/>
        <v>325</v>
      </c>
      <c r="F32" s="1">
        <f t="shared" si="4"/>
        <v>2.018508167194577E-2</v>
      </c>
      <c r="G32" s="1">
        <f t="shared" si="5"/>
        <v>6.5585421557823459E-2</v>
      </c>
    </row>
    <row r="33" spans="1:7" ht="15.75" x14ac:dyDescent="0.25">
      <c r="B33" s="14" t="s">
        <v>5</v>
      </c>
      <c r="C33" s="2">
        <v>11717</v>
      </c>
      <c r="D33" s="2">
        <v>15760</v>
      </c>
      <c r="E33" s="2">
        <f t="shared" si="3"/>
        <v>4043</v>
      </c>
      <c r="F33" s="1">
        <f t="shared" si="4"/>
        <v>0.34505419475975074</v>
      </c>
      <c r="G33" s="1">
        <f t="shared" si="5"/>
        <v>6.2926229377285869E-2</v>
      </c>
    </row>
    <row r="34" spans="1:7" ht="15.75" x14ac:dyDescent="0.25">
      <c r="B34" s="14" t="s">
        <v>7</v>
      </c>
      <c r="C34" s="2">
        <v>14040</v>
      </c>
      <c r="D34" s="2">
        <v>14294</v>
      </c>
      <c r="E34" s="2">
        <f t="shared" si="3"/>
        <v>254</v>
      </c>
      <c r="F34" s="1">
        <f t="shared" si="4"/>
        <v>1.8091168091168175E-2</v>
      </c>
      <c r="G34" s="1">
        <f t="shared" si="5"/>
        <v>5.7072812355261689E-2</v>
      </c>
    </row>
    <row r="35" spans="1:7" ht="15.75" x14ac:dyDescent="0.25">
      <c r="B35" s="14" t="s">
        <v>4</v>
      </c>
      <c r="C35" s="2">
        <v>12964</v>
      </c>
      <c r="D35" s="2">
        <v>10982</v>
      </c>
      <c r="E35" s="2">
        <f t="shared" si="3"/>
        <v>-1982</v>
      </c>
      <c r="F35" s="1">
        <f t="shared" si="4"/>
        <v>-0.15288491206417776</v>
      </c>
      <c r="G35" s="1">
        <f t="shared" si="5"/>
        <v>4.3848721511507198E-2</v>
      </c>
    </row>
    <row r="36" spans="1:7" ht="15.75" x14ac:dyDescent="0.25">
      <c r="B36" s="14" t="s">
        <v>28</v>
      </c>
      <c r="C36" s="2">
        <v>10622</v>
      </c>
      <c r="D36" s="2">
        <v>10906</v>
      </c>
      <c r="E36" s="2">
        <f t="shared" si="3"/>
        <v>284</v>
      </c>
      <c r="F36" s="1">
        <f t="shared" si="4"/>
        <v>2.673696102428913E-2</v>
      </c>
      <c r="G36" s="1">
        <f t="shared" si="5"/>
        <v>4.3545270151565972E-2</v>
      </c>
    </row>
    <row r="37" spans="1:7" ht="15.75" x14ac:dyDescent="0.25">
      <c r="B37" s="14" t="s">
        <v>2</v>
      </c>
      <c r="C37" s="2">
        <v>6459</v>
      </c>
      <c r="D37" s="2">
        <v>7150</v>
      </c>
      <c r="E37" s="2">
        <f t="shared" si="3"/>
        <v>691</v>
      </c>
      <c r="F37" s="1">
        <f t="shared" si="4"/>
        <v>0.10698250503173856</v>
      </c>
      <c r="G37" s="1">
        <f t="shared" si="5"/>
        <v>2.8548384520786417E-2</v>
      </c>
    </row>
    <row r="38" spans="1:7" ht="15.75" x14ac:dyDescent="0.25">
      <c r="B38" s="14" t="s">
        <v>3</v>
      </c>
      <c r="C38" s="2">
        <v>6340</v>
      </c>
      <c r="D38" s="2">
        <v>7005</v>
      </c>
      <c r="E38" s="2">
        <f t="shared" si="3"/>
        <v>665</v>
      </c>
      <c r="F38" s="1">
        <f t="shared" si="4"/>
        <v>0.10488958990536279</v>
      </c>
      <c r="G38" s="1">
        <f t="shared" si="5"/>
        <v>2.7969431268266974E-2</v>
      </c>
    </row>
    <row r="39" spans="1:7" ht="15.75" x14ac:dyDescent="0.25">
      <c r="B39" s="14" t="s">
        <v>1</v>
      </c>
      <c r="C39" s="2">
        <v>5985</v>
      </c>
      <c r="D39" s="2">
        <v>5646</v>
      </c>
      <c r="E39" s="2">
        <f t="shared" si="3"/>
        <v>-339</v>
      </c>
      <c r="F39" s="1">
        <f t="shared" si="4"/>
        <v>-5.6641604010025048E-2</v>
      </c>
      <c r="G39" s="1">
        <f t="shared" si="5"/>
        <v>2.2543241818791623E-2</v>
      </c>
    </row>
    <row r="40" spans="1:7" ht="15.75" x14ac:dyDescent="0.25">
      <c r="B40" s="14" t="s">
        <v>10</v>
      </c>
      <c r="C40" s="2">
        <v>2860</v>
      </c>
      <c r="D40" s="2">
        <v>4008</v>
      </c>
      <c r="E40" s="2">
        <f t="shared" si="3"/>
        <v>1148</v>
      </c>
      <c r="F40" s="1">
        <f t="shared" si="4"/>
        <v>0.40139860139860151</v>
      </c>
      <c r="G40" s="1">
        <f t="shared" si="5"/>
        <v>1.6003066455847828E-2</v>
      </c>
    </row>
    <row r="41" spans="1:7" ht="15.75" x14ac:dyDescent="0.25">
      <c r="B41" s="14" t="s">
        <v>13</v>
      </c>
      <c r="C41" s="2">
        <v>1517</v>
      </c>
      <c r="D41" s="2">
        <v>2571</v>
      </c>
      <c r="E41" s="2">
        <f t="shared" si="3"/>
        <v>1054</v>
      </c>
      <c r="F41" s="1">
        <f t="shared" si="4"/>
        <v>0.69479235332893863</v>
      </c>
      <c r="G41" s="1">
        <f t="shared" si="5"/>
        <v>1.0265440084327535E-2</v>
      </c>
    </row>
    <row r="42" spans="1:7" ht="15.75" x14ac:dyDescent="0.25">
      <c r="B42" s="14" t="s">
        <v>0</v>
      </c>
      <c r="C42" s="2">
        <v>1167</v>
      </c>
      <c r="D42" s="2">
        <v>1401</v>
      </c>
      <c r="E42" s="2">
        <f t="shared" si="3"/>
        <v>234</v>
      </c>
      <c r="F42" s="1">
        <f t="shared" si="4"/>
        <v>0.2005141388174807</v>
      </c>
      <c r="G42" s="1">
        <f t="shared" si="5"/>
        <v>5.5938862536533945E-3</v>
      </c>
    </row>
    <row r="43" spans="1:7" ht="15.75" x14ac:dyDescent="0.25">
      <c r="B43" s="14" t="s">
        <v>12</v>
      </c>
      <c r="C43" s="2">
        <v>1237</v>
      </c>
      <c r="D43" s="2">
        <v>1315</v>
      </c>
      <c r="E43" s="2">
        <f t="shared" si="3"/>
        <v>78</v>
      </c>
      <c r="F43" s="1">
        <f t="shared" si="4"/>
        <v>6.3055780113177029E-2</v>
      </c>
      <c r="G43" s="1">
        <f t="shared" si="5"/>
        <v>5.2505070831935863E-3</v>
      </c>
    </row>
    <row r="44" spans="1:7" s="5" customFormat="1" ht="15.75" x14ac:dyDescent="0.25">
      <c r="A44"/>
      <c r="B44" s="14" t="s">
        <v>11</v>
      </c>
      <c r="C44" s="2">
        <v>1119</v>
      </c>
      <c r="D44" s="2">
        <v>615</v>
      </c>
      <c r="E44" s="2">
        <f t="shared" si="3"/>
        <v>-504</v>
      </c>
      <c r="F44" s="1">
        <f t="shared" si="4"/>
        <v>-0.45040214477211793</v>
      </c>
      <c r="G44" s="1">
        <f t="shared" si="5"/>
        <v>2.4555603468928177E-3</v>
      </c>
    </row>
    <row r="45" spans="1:7" ht="15.75" x14ac:dyDescent="0.25">
      <c r="B45" s="14" t="s">
        <v>14</v>
      </c>
      <c r="C45" s="2">
        <v>275</v>
      </c>
      <c r="D45" s="2">
        <v>103</v>
      </c>
      <c r="E45" s="2">
        <f t="shared" si="3"/>
        <v>-172</v>
      </c>
      <c r="F45" s="1">
        <f t="shared" si="4"/>
        <v>-0.62545454545454549</v>
      </c>
      <c r="G45" s="1">
        <f t="shared" si="5"/>
        <v>4.1125644834139876E-4</v>
      </c>
    </row>
    <row r="48" spans="1:7" x14ac:dyDescent="0.25">
      <c r="B48" s="20" t="s">
        <v>15</v>
      </c>
      <c r="C48" s="20"/>
      <c r="D48" s="20"/>
      <c r="E48" s="20"/>
      <c r="F48" s="20"/>
      <c r="G48" s="20"/>
    </row>
    <row r="49" spans="2:7" x14ac:dyDescent="0.25">
      <c r="B49" s="7"/>
      <c r="C49" s="7"/>
      <c r="D49" s="7"/>
      <c r="E49" s="7"/>
      <c r="F49" s="7"/>
      <c r="G49" s="7"/>
    </row>
  </sheetData>
  <sortState ref="B4:G22">
    <sortCondition descending="1" ref="D5"/>
  </sortState>
  <mergeCells count="3">
    <mergeCell ref="B25:G25"/>
    <mergeCell ref="B48:G48"/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workbookViewId="0">
      <selection activeCell="B2" sqref="B2:F2"/>
    </sheetView>
  </sheetViews>
  <sheetFormatPr defaultRowHeight="15" x14ac:dyDescent="0.25"/>
  <cols>
    <col min="1" max="1" width="16.5703125" customWidth="1"/>
    <col min="2" max="2" width="45.7109375" customWidth="1"/>
    <col min="3" max="3" width="17.7109375" customWidth="1"/>
    <col min="4" max="4" width="16.7109375" customWidth="1"/>
    <col min="5" max="5" width="16.5703125" customWidth="1"/>
    <col min="6" max="6" width="14.85546875" customWidth="1"/>
  </cols>
  <sheetData>
    <row r="2" spans="2:6" ht="24" customHeight="1" x14ac:dyDescent="0.25">
      <c r="B2" s="19" t="s">
        <v>25</v>
      </c>
      <c r="C2" s="19"/>
      <c r="D2" s="19"/>
      <c r="E2" s="19"/>
      <c r="F2" s="19"/>
    </row>
    <row r="3" spans="2:6" ht="25.5" customHeight="1" x14ac:dyDescent="0.25">
      <c r="B3" s="3" t="s">
        <v>16</v>
      </c>
      <c r="C3" s="21" t="s">
        <v>29</v>
      </c>
      <c r="D3" s="22"/>
      <c r="E3" s="21" t="s">
        <v>30</v>
      </c>
      <c r="F3" s="22"/>
    </row>
    <row r="4" spans="2:6" ht="23.25" customHeight="1" x14ac:dyDescent="0.25">
      <c r="B4" s="9"/>
      <c r="C4" s="10" t="s">
        <v>21</v>
      </c>
      <c r="D4" s="10" t="s">
        <v>22</v>
      </c>
      <c r="E4" s="10" t="s">
        <v>21</v>
      </c>
      <c r="F4" s="10" t="s">
        <v>22</v>
      </c>
    </row>
    <row r="5" spans="2:6" ht="17.25" customHeight="1" x14ac:dyDescent="0.25">
      <c r="B5" s="11" t="s">
        <v>17</v>
      </c>
      <c r="C5" s="11">
        <f>SUM(C6:C23)</f>
        <v>425716</v>
      </c>
      <c r="D5" s="11">
        <f>SUM(D6:D23)</f>
        <v>306737</v>
      </c>
      <c r="E5" s="11">
        <f>SUM(E6:E23)</f>
        <v>438215</v>
      </c>
      <c r="F5" s="11">
        <f>SUM(F6:F23)</f>
        <v>382038</v>
      </c>
    </row>
    <row r="6" spans="2:6" ht="15.75" x14ac:dyDescent="0.25">
      <c r="B6" s="14" t="s">
        <v>2</v>
      </c>
      <c r="C6" s="2">
        <v>19996</v>
      </c>
      <c r="D6" s="2">
        <v>506</v>
      </c>
      <c r="E6" s="2">
        <v>23209</v>
      </c>
      <c r="F6" s="2">
        <v>684</v>
      </c>
    </row>
    <row r="7" spans="2:6" ht="15.75" x14ac:dyDescent="0.25">
      <c r="B7" s="14" t="s">
        <v>7</v>
      </c>
      <c r="C7" s="2">
        <v>28464</v>
      </c>
      <c r="D7" s="2">
        <v>15595</v>
      </c>
      <c r="E7" s="2">
        <v>29599</v>
      </c>
      <c r="F7" s="2">
        <v>16289</v>
      </c>
    </row>
    <row r="8" spans="2:6" ht="15.75" x14ac:dyDescent="0.25">
      <c r="B8" s="14" t="s">
        <v>0</v>
      </c>
      <c r="C8" s="2">
        <v>6875</v>
      </c>
      <c r="D8" s="2">
        <v>2221</v>
      </c>
      <c r="E8" s="2">
        <v>6771</v>
      </c>
      <c r="F8" s="2">
        <v>2448</v>
      </c>
    </row>
    <row r="9" spans="2:6" ht="15.75" x14ac:dyDescent="0.25">
      <c r="B9" s="14" t="s">
        <v>5</v>
      </c>
      <c r="C9" s="2">
        <v>34890</v>
      </c>
      <c r="D9" s="2">
        <v>7055</v>
      </c>
      <c r="E9" s="2">
        <v>55500</v>
      </c>
      <c r="F9" s="2">
        <v>13580</v>
      </c>
    </row>
    <row r="10" spans="2:6" ht="15.75" x14ac:dyDescent="0.25">
      <c r="B10" s="14" t="s">
        <v>1</v>
      </c>
      <c r="C10" s="2">
        <v>4715</v>
      </c>
      <c r="D10" s="2">
        <v>5944</v>
      </c>
      <c r="E10" s="2">
        <v>4251</v>
      </c>
      <c r="F10" s="2">
        <v>6782</v>
      </c>
    </row>
    <row r="11" spans="2:6" ht="15.75" x14ac:dyDescent="0.25">
      <c r="B11" s="14" t="s">
        <v>12</v>
      </c>
      <c r="C11" s="2">
        <v>2832</v>
      </c>
      <c r="D11" s="2">
        <v>1335</v>
      </c>
      <c r="E11" s="2">
        <v>3160</v>
      </c>
      <c r="F11" s="2">
        <v>1897</v>
      </c>
    </row>
    <row r="12" spans="2:6" s="5" customFormat="1" ht="15.75" x14ac:dyDescent="0.25">
      <c r="B12" s="15" t="s">
        <v>3</v>
      </c>
      <c r="C12" s="2">
        <v>21642</v>
      </c>
      <c r="D12" s="2">
        <v>2063</v>
      </c>
      <c r="E12" s="2">
        <v>25242</v>
      </c>
      <c r="F12" s="2">
        <v>3019</v>
      </c>
    </row>
    <row r="13" spans="2:6" ht="15.75" x14ac:dyDescent="0.25">
      <c r="B13" s="14" t="s">
        <v>28</v>
      </c>
      <c r="C13" s="2">
        <v>27880</v>
      </c>
      <c r="D13" s="2">
        <v>7972</v>
      </c>
      <c r="E13" s="2">
        <v>28554</v>
      </c>
      <c r="F13" s="2">
        <v>8801</v>
      </c>
    </row>
    <row r="14" spans="2:6" ht="15.75" x14ac:dyDescent="0.25">
      <c r="B14" s="14" t="s">
        <v>4</v>
      </c>
      <c r="C14" s="2">
        <v>12604</v>
      </c>
      <c r="D14" s="2">
        <v>22967</v>
      </c>
      <c r="E14" s="2">
        <v>11392</v>
      </c>
      <c r="F14" s="2">
        <v>31141</v>
      </c>
    </row>
    <row r="15" spans="2:6" ht="15.75" x14ac:dyDescent="0.25">
      <c r="B15" s="14" t="s">
        <v>6</v>
      </c>
      <c r="C15" s="2">
        <v>34980</v>
      </c>
      <c r="D15" s="2">
        <v>22424</v>
      </c>
      <c r="E15" s="2">
        <v>27748</v>
      </c>
      <c r="F15" s="2">
        <v>36197</v>
      </c>
    </row>
    <row r="16" spans="2:6" ht="15.75" x14ac:dyDescent="0.25">
      <c r="B16" s="14" t="s">
        <v>9</v>
      </c>
      <c r="C16" s="2">
        <v>51604</v>
      </c>
      <c r="D16" s="2">
        <v>74302</v>
      </c>
      <c r="E16" s="2">
        <v>40729</v>
      </c>
      <c r="F16" s="2">
        <v>96434</v>
      </c>
    </row>
    <row r="17" spans="2:6" ht="15.75" x14ac:dyDescent="0.25">
      <c r="B17" s="14" t="s">
        <v>8</v>
      </c>
      <c r="C17" s="2">
        <v>47693</v>
      </c>
      <c r="D17" s="2">
        <v>24231</v>
      </c>
      <c r="E17" s="2">
        <v>36097</v>
      </c>
      <c r="F17" s="2">
        <v>29106</v>
      </c>
    </row>
    <row r="18" spans="2:6" ht="15.75" x14ac:dyDescent="0.25">
      <c r="B18" s="14" t="s">
        <v>10</v>
      </c>
      <c r="C18" s="2">
        <v>7512</v>
      </c>
      <c r="D18" s="2">
        <v>1584</v>
      </c>
      <c r="E18" s="2">
        <v>9158</v>
      </c>
      <c r="F18" s="2">
        <v>2468</v>
      </c>
    </row>
    <row r="19" spans="2:6" ht="15.75" x14ac:dyDescent="0.25">
      <c r="B19" s="14" t="s">
        <v>27</v>
      </c>
      <c r="C19" s="2">
        <v>60145</v>
      </c>
      <c r="D19" s="2">
        <v>52397</v>
      </c>
      <c r="E19" s="2">
        <v>70925</v>
      </c>
      <c r="F19" s="2">
        <v>53820</v>
      </c>
    </row>
    <row r="20" spans="2:6" ht="15.75" x14ac:dyDescent="0.25">
      <c r="B20" s="14" t="s">
        <v>14</v>
      </c>
      <c r="C20" s="2">
        <v>981</v>
      </c>
      <c r="D20" s="2">
        <v>1087</v>
      </c>
      <c r="E20" s="2">
        <v>870</v>
      </c>
      <c r="F20" s="2">
        <v>1297</v>
      </c>
    </row>
    <row r="21" spans="2:6" ht="15.75" x14ac:dyDescent="0.25">
      <c r="B21" s="14" t="s">
        <v>11</v>
      </c>
      <c r="C21" s="2">
        <v>2868</v>
      </c>
      <c r="D21" s="2">
        <v>1931</v>
      </c>
      <c r="E21" s="2">
        <v>1584</v>
      </c>
      <c r="F21" s="2">
        <v>1295</v>
      </c>
    </row>
    <row r="22" spans="2:6" ht="15.75" x14ac:dyDescent="0.25">
      <c r="B22" s="14" t="s">
        <v>13</v>
      </c>
      <c r="C22" s="2">
        <v>2595</v>
      </c>
      <c r="D22" s="2">
        <v>1300</v>
      </c>
      <c r="E22" s="2">
        <v>3224</v>
      </c>
      <c r="F22" s="2">
        <v>4485</v>
      </c>
    </row>
    <row r="23" spans="2:6" ht="15.75" x14ac:dyDescent="0.25">
      <c r="B23" s="14" t="s">
        <v>26</v>
      </c>
      <c r="C23" s="2">
        <v>57440</v>
      </c>
      <c r="D23" s="2">
        <v>61823</v>
      </c>
      <c r="E23" s="2">
        <v>60202</v>
      </c>
      <c r="F23" s="2">
        <v>72295</v>
      </c>
    </row>
    <row r="24" spans="2:6" ht="15.75" x14ac:dyDescent="0.25">
      <c r="B24" s="16"/>
      <c r="C24" s="17"/>
      <c r="D24" s="17"/>
      <c r="E24" s="17"/>
      <c r="F24" s="17"/>
    </row>
    <row r="26" spans="2:6" ht="32.25" customHeight="1" x14ac:dyDescent="0.25">
      <c r="B26" s="19" t="s">
        <v>25</v>
      </c>
      <c r="C26" s="19"/>
      <c r="D26" s="19"/>
      <c r="E26" s="19"/>
      <c r="F26" s="19"/>
    </row>
    <row r="27" spans="2:6" ht="29.25" customHeight="1" x14ac:dyDescent="0.25">
      <c r="B27" s="3" t="s">
        <v>16</v>
      </c>
      <c r="C27" s="21" t="s">
        <v>31</v>
      </c>
      <c r="D27" s="22"/>
      <c r="E27" s="21" t="s">
        <v>32</v>
      </c>
      <c r="F27" s="22"/>
    </row>
    <row r="28" spans="2:6" ht="21" customHeight="1" x14ac:dyDescent="0.25">
      <c r="B28" s="9"/>
      <c r="C28" s="10" t="s">
        <v>21</v>
      </c>
      <c r="D28" s="10" t="s">
        <v>22</v>
      </c>
      <c r="E28" s="10" t="s">
        <v>21</v>
      </c>
      <c r="F28" s="10" t="s">
        <v>22</v>
      </c>
    </row>
    <row r="29" spans="2:6" ht="21" customHeight="1" x14ac:dyDescent="0.25">
      <c r="B29" s="11" t="s">
        <v>17</v>
      </c>
      <c r="C29" s="11">
        <f>SUM(C30:C47)</f>
        <v>121496</v>
      </c>
      <c r="D29" s="11">
        <f>SUM(D30:D47)</f>
        <v>112260</v>
      </c>
      <c r="E29" s="11">
        <f>SUM(E30:E47)</f>
        <v>123893</v>
      </c>
      <c r="F29" s="11">
        <f t="shared" ref="F29" si="0">SUM(F30:F47)</f>
        <v>126559</v>
      </c>
    </row>
    <row r="30" spans="2:6" ht="15.75" x14ac:dyDescent="0.25">
      <c r="B30" s="14" t="s">
        <v>2</v>
      </c>
      <c r="C30" s="2">
        <v>6336</v>
      </c>
      <c r="D30" s="2">
        <v>123</v>
      </c>
      <c r="E30" s="2">
        <v>7000</v>
      </c>
      <c r="F30" s="2">
        <v>150</v>
      </c>
    </row>
    <row r="31" spans="2:6" s="5" customFormat="1" ht="15.75" x14ac:dyDescent="0.25">
      <c r="B31" s="14" t="s">
        <v>7</v>
      </c>
      <c r="C31" s="2">
        <v>8133</v>
      </c>
      <c r="D31" s="2">
        <v>5907</v>
      </c>
      <c r="E31" s="2">
        <v>8325</v>
      </c>
      <c r="F31" s="2">
        <v>5969</v>
      </c>
    </row>
    <row r="32" spans="2:6" ht="15.75" x14ac:dyDescent="0.25">
      <c r="B32" s="14" t="s">
        <v>0</v>
      </c>
      <c r="C32" s="2">
        <v>741</v>
      </c>
      <c r="D32" s="2">
        <v>426</v>
      </c>
      <c r="E32" s="2">
        <v>928</v>
      </c>
      <c r="F32" s="2">
        <v>473</v>
      </c>
    </row>
    <row r="33" spans="2:6" ht="15.75" x14ac:dyDescent="0.25">
      <c r="B33" s="14" t="s">
        <v>5</v>
      </c>
      <c r="C33" s="2">
        <v>9765</v>
      </c>
      <c r="D33" s="2">
        <v>1952</v>
      </c>
      <c r="E33" s="2">
        <v>11370</v>
      </c>
      <c r="F33" s="2">
        <v>4390</v>
      </c>
    </row>
    <row r="34" spans="2:6" ht="15.75" x14ac:dyDescent="0.25">
      <c r="B34" s="14" t="s">
        <v>1</v>
      </c>
      <c r="C34" s="2">
        <v>2826</v>
      </c>
      <c r="D34" s="2">
        <v>3159</v>
      </c>
      <c r="E34" s="2">
        <v>2279</v>
      </c>
      <c r="F34" s="2">
        <v>3367</v>
      </c>
    </row>
    <row r="35" spans="2:6" ht="15.75" x14ac:dyDescent="0.25">
      <c r="B35" s="14" t="s">
        <v>12</v>
      </c>
      <c r="C35" s="2">
        <v>768</v>
      </c>
      <c r="D35" s="2">
        <v>469</v>
      </c>
      <c r="E35" s="2">
        <v>853</v>
      </c>
      <c r="F35" s="2">
        <v>462</v>
      </c>
    </row>
    <row r="36" spans="2:6" ht="15.75" x14ac:dyDescent="0.25">
      <c r="B36" s="14" t="s">
        <v>3</v>
      </c>
      <c r="C36" s="2">
        <v>5565</v>
      </c>
      <c r="D36" s="2">
        <v>775</v>
      </c>
      <c r="E36" s="2">
        <v>5815</v>
      </c>
      <c r="F36" s="2">
        <v>1190</v>
      </c>
    </row>
    <row r="37" spans="2:6" ht="15.75" x14ac:dyDescent="0.25">
      <c r="B37" s="14" t="s">
        <v>28</v>
      </c>
      <c r="C37" s="2">
        <v>8477</v>
      </c>
      <c r="D37" s="2">
        <v>2145</v>
      </c>
      <c r="E37" s="2">
        <v>8604</v>
      </c>
      <c r="F37" s="2">
        <v>2302</v>
      </c>
    </row>
    <row r="38" spans="2:6" ht="15.75" x14ac:dyDescent="0.25">
      <c r="B38" s="14" t="s">
        <v>4</v>
      </c>
      <c r="C38" s="2">
        <v>4931</v>
      </c>
      <c r="D38" s="2">
        <v>8033</v>
      </c>
      <c r="E38" s="2">
        <v>3331</v>
      </c>
      <c r="F38" s="2">
        <v>7651</v>
      </c>
    </row>
    <row r="39" spans="2:6" s="5" customFormat="1" ht="15.75" x14ac:dyDescent="0.25">
      <c r="B39" s="15" t="s">
        <v>6</v>
      </c>
      <c r="C39" s="4">
        <v>11768</v>
      </c>
      <c r="D39" s="4">
        <v>7548</v>
      </c>
      <c r="E39" s="4">
        <v>8721</v>
      </c>
      <c r="F39" s="4">
        <v>11530</v>
      </c>
    </row>
    <row r="40" spans="2:6" ht="15.75" x14ac:dyDescent="0.25">
      <c r="B40" s="14" t="s">
        <v>9</v>
      </c>
      <c r="C40" s="2">
        <v>9844</v>
      </c>
      <c r="D40" s="2">
        <v>26980</v>
      </c>
      <c r="E40" s="2">
        <v>7568</v>
      </c>
      <c r="F40" s="2">
        <v>32870</v>
      </c>
    </row>
    <row r="41" spans="2:6" ht="15.75" x14ac:dyDescent="0.25">
      <c r="B41" s="14" t="s">
        <v>8</v>
      </c>
      <c r="C41" s="2">
        <v>7903</v>
      </c>
      <c r="D41" s="2">
        <v>8198</v>
      </c>
      <c r="E41" s="2">
        <v>6512</v>
      </c>
      <c r="F41" s="2">
        <v>9914</v>
      </c>
    </row>
    <row r="42" spans="2:6" ht="15.75" x14ac:dyDescent="0.25">
      <c r="B42" s="14" t="s">
        <v>10</v>
      </c>
      <c r="C42" s="2">
        <v>2198</v>
      </c>
      <c r="D42" s="2">
        <v>662</v>
      </c>
      <c r="E42" s="2">
        <v>2763</v>
      </c>
      <c r="F42" s="2">
        <v>1245</v>
      </c>
    </row>
    <row r="43" spans="2:6" ht="15.75" x14ac:dyDescent="0.25">
      <c r="B43" s="14" t="s">
        <v>27</v>
      </c>
      <c r="C43" s="2">
        <v>21160</v>
      </c>
      <c r="D43" s="2">
        <v>19280</v>
      </c>
      <c r="E43" s="2">
        <v>29220</v>
      </c>
      <c r="F43" s="2">
        <v>15960</v>
      </c>
    </row>
    <row r="44" spans="2:6" ht="15.75" x14ac:dyDescent="0.25">
      <c r="B44" s="14" t="s">
        <v>14</v>
      </c>
      <c r="C44" s="2">
        <v>107</v>
      </c>
      <c r="D44" s="2">
        <v>168</v>
      </c>
      <c r="E44" s="2">
        <v>71</v>
      </c>
      <c r="F44" s="2">
        <v>32</v>
      </c>
    </row>
    <row r="45" spans="2:6" ht="15.75" x14ac:dyDescent="0.25">
      <c r="B45" s="14" t="s">
        <v>11</v>
      </c>
      <c r="C45" s="2">
        <v>616</v>
      </c>
      <c r="D45" s="2">
        <v>503</v>
      </c>
      <c r="E45" s="2">
        <v>384</v>
      </c>
      <c r="F45" s="2">
        <v>231</v>
      </c>
    </row>
    <row r="46" spans="2:6" ht="15.75" x14ac:dyDescent="0.25">
      <c r="B46" s="14" t="s">
        <v>13</v>
      </c>
      <c r="C46" s="2">
        <v>1163</v>
      </c>
      <c r="D46" s="2">
        <v>354</v>
      </c>
      <c r="E46" s="2">
        <v>1102</v>
      </c>
      <c r="F46" s="2">
        <v>1469</v>
      </c>
    </row>
    <row r="47" spans="2:6" ht="15.75" x14ac:dyDescent="0.25">
      <c r="B47" s="14" t="s">
        <v>26</v>
      </c>
      <c r="C47" s="2">
        <v>19195</v>
      </c>
      <c r="D47" s="2">
        <v>25578</v>
      </c>
      <c r="E47" s="2">
        <v>19047</v>
      </c>
      <c r="F47" s="2">
        <v>27354</v>
      </c>
    </row>
    <row r="49" spans="2:6" x14ac:dyDescent="0.25">
      <c r="B49" s="6"/>
    </row>
    <row r="50" spans="2:6" x14ac:dyDescent="0.25">
      <c r="B50" s="20" t="s">
        <v>15</v>
      </c>
      <c r="C50" s="20"/>
      <c r="D50" s="20"/>
      <c r="E50" s="20"/>
      <c r="F50" s="20"/>
    </row>
  </sheetData>
  <sortState ref="B2:F23">
    <sortCondition ref="B31"/>
  </sortState>
  <mergeCells count="7">
    <mergeCell ref="B26:F26"/>
    <mergeCell ref="C27:D27"/>
    <mergeCell ref="E27:F27"/>
    <mergeCell ref="B50:F50"/>
    <mergeCell ref="B2:F2"/>
    <mergeCell ref="C3:D3"/>
    <mergeCell ref="E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Protected areas</vt:lpstr>
      <vt:lpstr>Protected areas (Nationality) </vt:lpstr>
      <vt:lpstr>'Protected areas (Nationality) 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2018-09-07T11:02:55Z</dcterms:modified>
</cp:coreProperties>
</file>