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Passengers and Flights August" sheetId="3" r:id="rId1"/>
    <sheet name="Passengers and Flights 8 months" sheetId="5" r:id="rId2"/>
    <sheet name="Passengers &amp; Flights by Months" sheetId="4" r:id="rId3"/>
  </sheets>
  <calcPr calcId="152511"/>
</workbook>
</file>

<file path=xl/calcChain.xml><?xml version="1.0" encoding="utf-8"?>
<calcChain xmlns="http://schemas.openxmlformats.org/spreadsheetml/2006/main">
  <c r="D17" i="4" l="1"/>
  <c r="L12" i="4"/>
  <c r="K12" i="4"/>
  <c r="F12" i="4"/>
  <c r="E12" i="4"/>
  <c r="L11" i="4" l="1"/>
  <c r="K11" i="4"/>
  <c r="F11" i="4"/>
  <c r="E11" i="4"/>
  <c r="E10" i="4" l="1"/>
  <c r="F10" i="4"/>
  <c r="K10" i="4"/>
  <c r="L10" i="4"/>
  <c r="L9" i="4"/>
  <c r="K9" i="4"/>
  <c r="F9" i="4"/>
  <c r="E9" i="4"/>
  <c r="K8" i="4"/>
  <c r="L8" i="4"/>
  <c r="E8" i="4"/>
  <c r="F8" i="4"/>
  <c r="E7" i="4"/>
  <c r="F7" i="4"/>
  <c r="L7" i="4"/>
  <c r="K7" i="4"/>
  <c r="F20" i="5"/>
  <c r="E20" i="5"/>
  <c r="F19" i="5"/>
  <c r="E19" i="5"/>
  <c r="F18" i="5"/>
  <c r="E18" i="5"/>
  <c r="F17" i="5"/>
  <c r="E17" i="5"/>
  <c r="F16" i="5"/>
  <c r="E16" i="5"/>
  <c r="D15" i="5"/>
  <c r="C15" i="5"/>
  <c r="F10" i="5"/>
  <c r="E10" i="5"/>
  <c r="F9" i="5"/>
  <c r="E9" i="5"/>
  <c r="F8" i="5"/>
  <c r="E8" i="5"/>
  <c r="F7" i="5"/>
  <c r="E7" i="5"/>
  <c r="F6" i="5"/>
  <c r="E6" i="5"/>
  <c r="D5" i="5"/>
  <c r="C5" i="5"/>
  <c r="K6" i="4"/>
  <c r="L6" i="4"/>
  <c r="J17" i="4"/>
  <c r="L17" i="4" s="1"/>
  <c r="I17" i="4"/>
  <c r="C17" i="4"/>
  <c r="E17" i="4"/>
  <c r="F17" i="4"/>
  <c r="F6" i="4"/>
  <c r="E6" i="4"/>
  <c r="L5" i="4"/>
  <c r="K5" i="4"/>
  <c r="F5" i="4"/>
  <c r="E5" i="4"/>
  <c r="F20" i="3"/>
  <c r="F10" i="3"/>
  <c r="F16" i="3"/>
  <c r="E16" i="3"/>
  <c r="C15" i="3"/>
  <c r="D15" i="3"/>
  <c r="F15" i="3" s="1"/>
  <c r="E7" i="3"/>
  <c r="F6" i="3"/>
  <c r="E6" i="3"/>
  <c r="C5" i="3"/>
  <c r="E20" i="3"/>
  <c r="E10" i="3"/>
  <c r="D5" i="3"/>
  <c r="F8" i="3"/>
  <c r="E17" i="3"/>
  <c r="E18" i="3"/>
  <c r="E19" i="3"/>
  <c r="E9" i="3"/>
  <c r="F17" i="3"/>
  <c r="F18" i="3"/>
  <c r="F19" i="3"/>
  <c r="F7" i="3"/>
  <c r="F9" i="3"/>
  <c r="E8" i="3"/>
  <c r="F5" i="5" l="1"/>
  <c r="K17" i="4"/>
  <c r="E15" i="5"/>
  <c r="E5" i="5"/>
  <c r="F15" i="5"/>
  <c r="E15" i="3"/>
  <c r="F5" i="3"/>
  <c r="E5" i="3"/>
</calcChain>
</file>

<file path=xl/sharedStrings.xml><?xml version="1.0" encoding="utf-8"?>
<sst xmlns="http://schemas.openxmlformats.org/spreadsheetml/2006/main" count="83" uniqueCount="29">
  <si>
    <t>Source: Georgian Civil Aviation Agency</t>
  </si>
  <si>
    <t>Passengers</t>
  </si>
  <si>
    <t>Airports</t>
  </si>
  <si>
    <t xml:space="preserve">Change </t>
  </si>
  <si>
    <t>Change %</t>
  </si>
  <si>
    <t>Flights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</si>
  <si>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</si>
  <si>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</si>
  <si>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</si>
  <si>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</si>
  <si>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</si>
  <si>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Ambrolauri Airport</t>
  </si>
  <si>
    <t>Change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</si>
  <si>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</si>
  <si>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</si>
  <si>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</si>
  <si>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</si>
  <si>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</si>
  <si>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</si>
  <si>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</si>
  <si>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</si>
  <si>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</si>
  <si>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</si>
  <si>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</si>
  <si>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</si>
  <si>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 August</t>
  </si>
  <si>
    <t>2018 August</t>
  </si>
  <si>
    <t>2017:  8 Months</t>
  </si>
  <si>
    <t>2018:  8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</si>
</sst>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9" fontId="0" fillId="0" borderId="1" xfId="2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tabSelected="1" workbookViewId="0">
      <selection activeCell="B3" sqref="B3:F3"/>
    </sheetView>
  </sheetViews>
  <sheetFormatPr defaultRowHeight="15" x14ac:dyDescent="0.2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 x14ac:dyDescent="0.25">
      <c r="B3" s="22" t="s">
        <v>1</v>
      </c>
      <c r="C3" s="23"/>
      <c r="D3" s="23"/>
      <c r="E3" s="23"/>
      <c r="F3" s="24"/>
    </row>
    <row r="4" spans="2:6" ht="33.75" customHeight="1" x14ac:dyDescent="0.25">
      <c r="B4" s="1" t="s">
        <v>2</v>
      </c>
      <c r="C4" s="1" t="s">
        <v>25</v>
      </c>
      <c r="D4" s="1" t="s">
        <v>26</v>
      </c>
      <c r="E4" s="1" t="s">
        <v>3</v>
      </c>
      <c r="F4" s="1" t="s">
        <v>4</v>
      </c>
    </row>
    <row r="5" spans="2:6" x14ac:dyDescent="0.25">
      <c r="B5" s="3" t="s">
        <v>6</v>
      </c>
      <c r="C5" s="5">
        <f>SUM(C6:C10)</f>
        <v>573194</v>
      </c>
      <c r="D5" s="5">
        <f>SUM(D6:D10)</f>
        <v>654204</v>
      </c>
      <c r="E5" s="5">
        <f>D5-C5</f>
        <v>81010</v>
      </c>
      <c r="F5" s="4">
        <f>D5/C5-1</f>
        <v>0.14133085831324133</v>
      </c>
    </row>
    <row r="6" spans="2:6" x14ac:dyDescent="0.25">
      <c r="B6" s="11" t="s">
        <v>7</v>
      </c>
      <c r="C6" s="7">
        <v>413354</v>
      </c>
      <c r="D6" s="7">
        <v>459184</v>
      </c>
      <c r="E6" s="7">
        <f>D6-C6</f>
        <v>45830</v>
      </c>
      <c r="F6" s="6">
        <f>D6/C6-1</f>
        <v>0.11087348858363533</v>
      </c>
    </row>
    <row r="7" spans="2:6" x14ac:dyDescent="0.25">
      <c r="B7" s="11" t="s">
        <v>8</v>
      </c>
      <c r="C7" s="7">
        <v>108272</v>
      </c>
      <c r="D7" s="7">
        <v>121295</v>
      </c>
      <c r="E7" s="7">
        <f>D7-C7</f>
        <v>13023</v>
      </c>
      <c r="F7" s="6">
        <f t="shared" ref="F7:F10" si="0">D7/C7-1</f>
        <v>0.12028040490616232</v>
      </c>
    </row>
    <row r="8" spans="2:6" x14ac:dyDescent="0.25">
      <c r="B8" s="11" t="s">
        <v>9</v>
      </c>
      <c r="C8" s="7">
        <v>50170</v>
      </c>
      <c r="D8" s="7">
        <v>72210</v>
      </c>
      <c r="E8" s="7">
        <f t="shared" ref="E8:E10" si="1">D8-C8</f>
        <v>22040</v>
      </c>
      <c r="F8" s="6">
        <f t="shared" si="0"/>
        <v>0.43930635838150289</v>
      </c>
    </row>
    <row r="9" spans="2:6" x14ac:dyDescent="0.25">
      <c r="B9" s="11" t="s">
        <v>10</v>
      </c>
      <c r="C9" s="7">
        <v>945</v>
      </c>
      <c r="D9" s="7">
        <v>1112</v>
      </c>
      <c r="E9" s="7">
        <f t="shared" si="1"/>
        <v>167</v>
      </c>
      <c r="F9" s="6">
        <f t="shared" si="0"/>
        <v>0.17671957671957661</v>
      </c>
    </row>
    <row r="10" spans="2:6" x14ac:dyDescent="0.25">
      <c r="B10" s="13" t="s">
        <v>11</v>
      </c>
      <c r="C10" s="7">
        <v>453</v>
      </c>
      <c r="D10" s="7">
        <v>403</v>
      </c>
      <c r="E10" s="7">
        <f t="shared" si="1"/>
        <v>-50</v>
      </c>
      <c r="F10" s="6">
        <f t="shared" si="0"/>
        <v>-0.11037527593818985</v>
      </c>
    </row>
    <row r="11" spans="2:6" x14ac:dyDescent="0.25">
      <c r="C11" s="2"/>
      <c r="D11" s="2"/>
      <c r="E11" s="2"/>
    </row>
    <row r="13" spans="2:6" ht="24.75" customHeight="1" x14ac:dyDescent="0.25">
      <c r="B13" s="22" t="s">
        <v>5</v>
      </c>
      <c r="C13" s="23"/>
      <c r="D13" s="23"/>
      <c r="E13" s="23"/>
      <c r="F13" s="24"/>
    </row>
    <row r="14" spans="2:6" ht="32.25" customHeight="1" x14ac:dyDescent="0.25">
      <c r="B14" s="1" t="s">
        <v>2</v>
      </c>
      <c r="C14" s="1" t="s">
        <v>25</v>
      </c>
      <c r="D14" s="1" t="s">
        <v>26</v>
      </c>
      <c r="E14" s="1" t="s">
        <v>3</v>
      </c>
      <c r="F14" s="1" t="s">
        <v>4</v>
      </c>
    </row>
    <row r="15" spans="2:6" x14ac:dyDescent="0.25">
      <c r="B15" s="3" t="s">
        <v>6</v>
      </c>
      <c r="C15" s="5">
        <f>SUM(C16:C20)</f>
        <v>2624</v>
      </c>
      <c r="D15" s="5">
        <f>SUM(D16:D20)</f>
        <v>2868</v>
      </c>
      <c r="E15" s="5">
        <f>D15-C15</f>
        <v>244</v>
      </c>
      <c r="F15" s="4">
        <f>D15/C15-1</f>
        <v>9.2987804878048808E-2</v>
      </c>
    </row>
    <row r="16" spans="2:6" x14ac:dyDescent="0.25">
      <c r="B16" s="11" t="s">
        <v>7</v>
      </c>
      <c r="C16" s="7">
        <v>1840</v>
      </c>
      <c r="D16" s="7">
        <v>2026</v>
      </c>
      <c r="E16" s="7">
        <f>D16-C16</f>
        <v>186</v>
      </c>
      <c r="F16" s="6">
        <f>D16/C16-1</f>
        <v>0.10108695652173916</v>
      </c>
    </row>
    <row r="17" spans="2:6" x14ac:dyDescent="0.25">
      <c r="B17" s="11" t="s">
        <v>8</v>
      </c>
      <c r="C17" s="7">
        <v>510</v>
      </c>
      <c r="D17" s="7">
        <v>545</v>
      </c>
      <c r="E17" s="7">
        <f t="shared" ref="E17:E20" si="2">D17-C17</f>
        <v>35</v>
      </c>
      <c r="F17" s="6">
        <f t="shared" ref="F17:F20" si="3">D17/C17-1</f>
        <v>6.8627450980392135E-2</v>
      </c>
    </row>
    <row r="18" spans="2:6" x14ac:dyDescent="0.25">
      <c r="B18" s="11" t="s">
        <v>9</v>
      </c>
      <c r="C18" s="7">
        <v>211</v>
      </c>
      <c r="D18" s="7">
        <v>245</v>
      </c>
      <c r="E18" s="7">
        <f t="shared" si="2"/>
        <v>34</v>
      </c>
      <c r="F18" s="6">
        <f t="shared" si="3"/>
        <v>0.16113744075829395</v>
      </c>
    </row>
    <row r="19" spans="2:6" x14ac:dyDescent="0.25">
      <c r="B19" s="11" t="s">
        <v>10</v>
      </c>
      <c r="C19" s="7">
        <v>42</v>
      </c>
      <c r="D19" s="7">
        <v>38</v>
      </c>
      <c r="E19" s="7">
        <f t="shared" si="2"/>
        <v>-4</v>
      </c>
      <c r="F19" s="6">
        <f t="shared" si="3"/>
        <v>-9.5238095238095233E-2</v>
      </c>
    </row>
    <row r="20" spans="2:6" x14ac:dyDescent="0.25">
      <c r="B20" s="13" t="s">
        <v>11</v>
      </c>
      <c r="C20" s="7">
        <v>21</v>
      </c>
      <c r="D20" s="7">
        <v>14</v>
      </c>
      <c r="E20" s="7">
        <f t="shared" si="2"/>
        <v>-7</v>
      </c>
      <c r="F20" s="6">
        <f t="shared" si="3"/>
        <v>-0.33333333333333337</v>
      </c>
    </row>
    <row r="22" spans="2:6" x14ac:dyDescent="0.25">
      <c r="B22" s="25" t="s">
        <v>0</v>
      </c>
      <c r="C22" s="25"/>
      <c r="D22" s="12"/>
      <c r="E22" s="8"/>
    </row>
  </sheetData>
  <mergeCells count="3">
    <mergeCell ref="B3:F3"/>
    <mergeCell ref="B13:F13"/>
    <mergeCell ref="B22:C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1" max="1" width="9.140625" style="10"/>
    <col min="2" max="2" width="43.42578125" style="10" customWidth="1"/>
    <col min="3" max="3" width="21.140625" style="10" customWidth="1"/>
    <col min="4" max="4" width="18.7109375" style="10" customWidth="1"/>
    <col min="5" max="5" width="16.5703125" style="10" customWidth="1"/>
    <col min="6" max="6" width="16.7109375" style="10" customWidth="1"/>
    <col min="7" max="7" width="9.140625" style="10"/>
    <col min="8" max="8" width="10.7109375" style="10" bestFit="1" customWidth="1"/>
    <col min="9" max="9" width="12.28515625" style="10" bestFit="1" customWidth="1"/>
    <col min="10" max="10" width="9.140625" style="10"/>
    <col min="11" max="12" width="10.28515625" style="10" bestFit="1" customWidth="1"/>
    <col min="13" max="16384" width="9.140625" style="10"/>
  </cols>
  <sheetData>
    <row r="3" spans="2:6" ht="27" customHeight="1" x14ac:dyDescent="0.25">
      <c r="B3" s="22" t="s">
        <v>1</v>
      </c>
      <c r="C3" s="23"/>
      <c r="D3" s="23"/>
      <c r="E3" s="23"/>
      <c r="F3" s="24"/>
    </row>
    <row r="4" spans="2:6" ht="33.75" customHeight="1" x14ac:dyDescent="0.25">
      <c r="B4" s="1" t="s">
        <v>2</v>
      </c>
      <c r="C4" s="1" t="s">
        <v>27</v>
      </c>
      <c r="D4" s="1" t="s">
        <v>28</v>
      </c>
      <c r="E4" s="1" t="s">
        <v>3</v>
      </c>
      <c r="F4" s="1" t="s">
        <v>4</v>
      </c>
    </row>
    <row r="5" spans="2:6" x14ac:dyDescent="0.25">
      <c r="B5" s="3" t="s">
        <v>6</v>
      </c>
      <c r="C5" s="5">
        <f>SUM(C6:C10)</f>
        <v>2726508</v>
      </c>
      <c r="D5" s="5">
        <f>SUM(D6:D10)</f>
        <v>3402006</v>
      </c>
      <c r="E5" s="5">
        <f>D5-C5</f>
        <v>675498</v>
      </c>
      <c r="F5" s="4">
        <f>D5/C5-1</f>
        <v>0.24775206968033836</v>
      </c>
    </row>
    <row r="6" spans="2:6" x14ac:dyDescent="0.25">
      <c r="B6" s="11" t="s">
        <v>7</v>
      </c>
      <c r="C6" s="7">
        <v>2071720</v>
      </c>
      <c r="D6" s="7">
        <v>2563327</v>
      </c>
      <c r="E6" s="7">
        <f>D6-C6</f>
        <v>491607</v>
      </c>
      <c r="F6" s="6">
        <f>D6/C6-1</f>
        <v>0.23729413241171593</v>
      </c>
    </row>
    <row r="7" spans="2:6" x14ac:dyDescent="0.25">
      <c r="B7" s="11" t="s">
        <v>8</v>
      </c>
      <c r="C7" s="7">
        <v>342264</v>
      </c>
      <c r="D7" s="7">
        <v>422899</v>
      </c>
      <c r="E7" s="7">
        <f>D7-C7</f>
        <v>80635</v>
      </c>
      <c r="F7" s="6">
        <f t="shared" ref="F7:F10" si="0">D7/C7-1</f>
        <v>0.23559299254376742</v>
      </c>
    </row>
    <row r="8" spans="2:6" x14ac:dyDescent="0.25">
      <c r="B8" s="11" t="s">
        <v>9</v>
      </c>
      <c r="C8" s="7">
        <v>282945</v>
      </c>
      <c r="D8" s="7">
        <v>382356</v>
      </c>
      <c r="E8" s="7">
        <f t="shared" ref="E8:E10" si="1">D8-C8</f>
        <v>99411</v>
      </c>
      <c r="F8" s="6">
        <f t="shared" si="0"/>
        <v>0.35134390075809785</v>
      </c>
    </row>
    <row r="9" spans="2:6" x14ac:dyDescent="0.25">
      <c r="B9" s="11" t="s">
        <v>10</v>
      </c>
      <c r="C9" s="7">
        <v>28371</v>
      </c>
      <c r="D9" s="7">
        <v>32382</v>
      </c>
      <c r="E9" s="7">
        <f t="shared" si="1"/>
        <v>4011</v>
      </c>
      <c r="F9" s="6">
        <f t="shared" si="0"/>
        <v>0.14137675795706883</v>
      </c>
    </row>
    <row r="10" spans="2:6" x14ac:dyDescent="0.25">
      <c r="B10" s="13" t="s">
        <v>11</v>
      </c>
      <c r="C10" s="7">
        <v>1208</v>
      </c>
      <c r="D10" s="7">
        <v>1042</v>
      </c>
      <c r="E10" s="7">
        <f t="shared" si="1"/>
        <v>-166</v>
      </c>
      <c r="F10" s="6">
        <f t="shared" si="0"/>
        <v>-0.13741721854304634</v>
      </c>
    </row>
    <row r="11" spans="2:6" x14ac:dyDescent="0.25">
      <c r="C11" s="2"/>
      <c r="D11" s="2"/>
      <c r="E11" s="2"/>
    </row>
    <row r="13" spans="2:6" ht="24.75" customHeight="1" x14ac:dyDescent="0.25">
      <c r="B13" s="22" t="s">
        <v>5</v>
      </c>
      <c r="C13" s="23"/>
      <c r="D13" s="23"/>
      <c r="E13" s="23"/>
      <c r="F13" s="24"/>
    </row>
    <row r="14" spans="2:6" ht="32.25" customHeight="1" x14ac:dyDescent="0.25">
      <c r="B14" s="1" t="s">
        <v>2</v>
      </c>
      <c r="C14" s="1" t="s">
        <v>27</v>
      </c>
      <c r="D14" s="1" t="s">
        <v>28</v>
      </c>
      <c r="E14" s="1" t="s">
        <v>3</v>
      </c>
      <c r="F14" s="1" t="s">
        <v>4</v>
      </c>
    </row>
    <row r="15" spans="2:6" x14ac:dyDescent="0.25">
      <c r="B15" s="3" t="s">
        <v>6</v>
      </c>
      <c r="C15" s="5">
        <f>SUM(C16:C20)</f>
        <v>13709</v>
      </c>
      <c r="D15" s="5">
        <f>SUM(D16:D20)</f>
        <v>16389</v>
      </c>
      <c r="E15" s="5">
        <f>D15-C15</f>
        <v>2680</v>
      </c>
      <c r="F15" s="4">
        <f>D15/C15-1</f>
        <v>0.19549201254650228</v>
      </c>
    </row>
    <row r="16" spans="2:6" x14ac:dyDescent="0.25">
      <c r="B16" s="11" t="s">
        <v>7</v>
      </c>
      <c r="C16" s="7">
        <v>10533</v>
      </c>
      <c r="D16" s="7">
        <v>12658</v>
      </c>
      <c r="E16" s="7">
        <f>D16-C16</f>
        <v>2125</v>
      </c>
      <c r="F16" s="6">
        <f>D16/C16-1</f>
        <v>0.20174689072439</v>
      </c>
    </row>
    <row r="17" spans="2:6" x14ac:dyDescent="0.25">
      <c r="B17" s="11" t="s">
        <v>8</v>
      </c>
      <c r="C17" s="7">
        <v>1777</v>
      </c>
      <c r="D17" s="7">
        <v>2140</v>
      </c>
      <c r="E17" s="7">
        <f t="shared" ref="E17:E20" si="2">D17-C17</f>
        <v>363</v>
      </c>
      <c r="F17" s="6">
        <f t="shared" ref="F17:F20" si="3">D17/C17-1</f>
        <v>0.20427687113111981</v>
      </c>
    </row>
    <row r="18" spans="2:6" x14ac:dyDescent="0.25">
      <c r="B18" s="11" t="s">
        <v>9</v>
      </c>
      <c r="C18" s="7">
        <v>1125</v>
      </c>
      <c r="D18" s="7">
        <v>1360</v>
      </c>
      <c r="E18" s="7">
        <f t="shared" si="2"/>
        <v>235</v>
      </c>
      <c r="F18" s="6">
        <f t="shared" si="3"/>
        <v>0.2088888888888889</v>
      </c>
    </row>
    <row r="19" spans="2:6" x14ac:dyDescent="0.25">
      <c r="B19" s="11" t="s">
        <v>10</v>
      </c>
      <c r="C19" s="7">
        <v>202</v>
      </c>
      <c r="D19" s="7">
        <v>167</v>
      </c>
      <c r="E19" s="7">
        <f t="shared" si="2"/>
        <v>-35</v>
      </c>
      <c r="F19" s="6">
        <f t="shared" si="3"/>
        <v>-0.17326732673267331</v>
      </c>
    </row>
    <row r="20" spans="2:6" x14ac:dyDescent="0.25">
      <c r="B20" s="13" t="s">
        <v>11</v>
      </c>
      <c r="C20" s="7">
        <v>72</v>
      </c>
      <c r="D20" s="7">
        <v>64</v>
      </c>
      <c r="E20" s="7">
        <f t="shared" si="2"/>
        <v>-8</v>
      </c>
      <c r="F20" s="6">
        <f t="shared" si="3"/>
        <v>-0.11111111111111116</v>
      </c>
    </row>
    <row r="22" spans="2:6" x14ac:dyDescent="0.25">
      <c r="B22" s="25" t="s">
        <v>0</v>
      </c>
      <c r="C22" s="25"/>
      <c r="D22" s="12"/>
      <c r="E22" s="21"/>
    </row>
  </sheetData>
  <mergeCells count="3">
    <mergeCell ref="B3:F3"/>
    <mergeCell ref="B13:F13"/>
    <mergeCell ref="B22:C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1"/>
  <sheetViews>
    <sheetView workbookViewId="0">
      <selection activeCell="B3" sqref="B3:F3"/>
    </sheetView>
  </sheetViews>
  <sheetFormatPr defaultRowHeight="15" x14ac:dyDescent="0.25"/>
  <cols>
    <col min="2" max="2" width="23.28515625" style="10" customWidth="1"/>
    <col min="3" max="3" width="15.42578125" style="10" customWidth="1"/>
    <col min="4" max="4" width="14.7109375" style="10" customWidth="1"/>
    <col min="5" max="5" width="14.42578125" style="10" customWidth="1"/>
    <col min="6" max="6" width="15.7109375" style="10" customWidth="1"/>
    <col min="7" max="7" width="9.140625" style="10"/>
    <col min="8" max="8" width="27.42578125" style="10" customWidth="1"/>
    <col min="9" max="9" width="15" style="10" customWidth="1"/>
    <col min="10" max="10" width="13.5703125" style="10" customWidth="1"/>
    <col min="11" max="11" width="13.140625" style="10" customWidth="1"/>
    <col min="12" max="12" width="15.140625" style="10" customWidth="1"/>
  </cols>
  <sheetData>
    <row r="3" spans="2:12" ht="26.25" customHeight="1" x14ac:dyDescent="0.25">
      <c r="B3" s="26" t="s">
        <v>1</v>
      </c>
      <c r="C3" s="27"/>
      <c r="D3" s="27"/>
      <c r="E3" s="27"/>
      <c r="F3" s="28"/>
      <c r="G3" s="2"/>
      <c r="H3" s="26" t="s">
        <v>5</v>
      </c>
      <c r="I3" s="27"/>
      <c r="J3" s="27"/>
      <c r="K3" s="27"/>
      <c r="L3" s="28"/>
    </row>
    <row r="4" spans="2:12" ht="25.5" customHeight="1" x14ac:dyDescent="0.25">
      <c r="B4" s="1"/>
      <c r="C4" s="1">
        <v>2017</v>
      </c>
      <c r="D4" s="1">
        <v>2018</v>
      </c>
      <c r="E4" s="1" t="s">
        <v>12</v>
      </c>
      <c r="F4" s="1" t="s">
        <v>4</v>
      </c>
      <c r="G4" s="2"/>
      <c r="H4" s="1"/>
      <c r="I4" s="1">
        <v>2017</v>
      </c>
      <c r="J4" s="1">
        <v>2018</v>
      </c>
      <c r="K4" s="1" t="s">
        <v>12</v>
      </c>
      <c r="L4" s="1" t="s">
        <v>4</v>
      </c>
    </row>
    <row r="5" spans="2:12" x14ac:dyDescent="0.25">
      <c r="B5" s="11" t="s">
        <v>13</v>
      </c>
      <c r="C5" s="14">
        <v>194778</v>
      </c>
      <c r="D5" s="14">
        <v>259647</v>
      </c>
      <c r="E5" s="14">
        <f t="shared" ref="E5:E12" si="0">D5-C5</f>
        <v>64869</v>
      </c>
      <c r="F5" s="15">
        <f t="shared" ref="F5:F12" si="1">D5/C5-1</f>
        <v>0.33304069248067036</v>
      </c>
      <c r="G5" s="2"/>
      <c r="H5" s="11" t="s">
        <v>13</v>
      </c>
      <c r="I5" s="14">
        <v>1149</v>
      </c>
      <c r="J5" s="14">
        <v>1385</v>
      </c>
      <c r="K5" s="14">
        <f t="shared" ref="K5:K12" si="2">J5-I5</f>
        <v>236</v>
      </c>
      <c r="L5" s="15">
        <f t="shared" ref="L5:L12" si="3">J5/I5-1</f>
        <v>0.20539599651871199</v>
      </c>
    </row>
    <row r="6" spans="2:12" x14ac:dyDescent="0.25">
      <c r="B6" s="11" t="s">
        <v>14</v>
      </c>
      <c r="C6" s="14">
        <v>177841</v>
      </c>
      <c r="D6" s="14">
        <v>241072</v>
      </c>
      <c r="E6" s="14">
        <f t="shared" si="0"/>
        <v>63231</v>
      </c>
      <c r="F6" s="15">
        <f t="shared" si="1"/>
        <v>0.35554793326623213</v>
      </c>
      <c r="G6" s="2"/>
      <c r="H6" s="11" t="s">
        <v>14</v>
      </c>
      <c r="I6" s="14">
        <v>1034</v>
      </c>
      <c r="J6" s="14">
        <v>1233</v>
      </c>
      <c r="K6" s="14">
        <f t="shared" si="2"/>
        <v>199</v>
      </c>
      <c r="L6" s="15">
        <f t="shared" si="3"/>
        <v>0.19245647969052215</v>
      </c>
    </row>
    <row r="7" spans="2:12" x14ac:dyDescent="0.25">
      <c r="B7" s="11" t="s">
        <v>15</v>
      </c>
      <c r="C7" s="14">
        <v>249209</v>
      </c>
      <c r="D7" s="14">
        <v>338802</v>
      </c>
      <c r="E7" s="14">
        <f t="shared" si="0"/>
        <v>89593</v>
      </c>
      <c r="F7" s="15">
        <f t="shared" si="1"/>
        <v>0.35950948802009552</v>
      </c>
      <c r="G7" s="2"/>
      <c r="H7" s="11" t="s">
        <v>15</v>
      </c>
      <c r="I7" s="14">
        <v>1346</v>
      </c>
      <c r="J7" s="14">
        <v>1723</v>
      </c>
      <c r="K7" s="14">
        <f t="shared" si="2"/>
        <v>377</v>
      </c>
      <c r="L7" s="15">
        <f t="shared" si="3"/>
        <v>0.2800891530460623</v>
      </c>
    </row>
    <row r="8" spans="2:12" x14ac:dyDescent="0.25">
      <c r="B8" s="11" t="s">
        <v>16</v>
      </c>
      <c r="C8" s="14">
        <v>283009</v>
      </c>
      <c r="D8" s="14">
        <v>368889</v>
      </c>
      <c r="E8" s="14">
        <f t="shared" si="0"/>
        <v>85880</v>
      </c>
      <c r="F8" s="15">
        <f t="shared" si="1"/>
        <v>0.30345324706988119</v>
      </c>
      <c r="G8" s="2"/>
      <c r="H8" s="11" t="s">
        <v>16</v>
      </c>
      <c r="I8" s="14">
        <v>1441</v>
      </c>
      <c r="J8" s="14">
        <v>1903</v>
      </c>
      <c r="K8" s="14">
        <f t="shared" si="2"/>
        <v>462</v>
      </c>
      <c r="L8" s="15">
        <f t="shared" si="3"/>
        <v>0.32061068702290085</v>
      </c>
    </row>
    <row r="9" spans="2:12" x14ac:dyDescent="0.25">
      <c r="B9" s="11" t="s">
        <v>17</v>
      </c>
      <c r="C9" s="14">
        <v>318965</v>
      </c>
      <c r="D9" s="14">
        <v>401861</v>
      </c>
      <c r="E9" s="14">
        <f t="shared" si="0"/>
        <v>82896</v>
      </c>
      <c r="F9" s="15">
        <f t="shared" si="1"/>
        <v>0.25989058360635187</v>
      </c>
      <c r="G9" s="2"/>
      <c r="H9" s="11" t="s">
        <v>17</v>
      </c>
      <c r="I9" s="14">
        <v>1645</v>
      </c>
      <c r="J9" s="14">
        <v>2031</v>
      </c>
      <c r="K9" s="14">
        <f t="shared" si="2"/>
        <v>386</v>
      </c>
      <c r="L9" s="15">
        <f t="shared" si="3"/>
        <v>0.23465045592705169</v>
      </c>
    </row>
    <row r="10" spans="2:12" x14ac:dyDescent="0.25">
      <c r="B10" s="11" t="s">
        <v>18</v>
      </c>
      <c r="C10" s="14">
        <v>384230</v>
      </c>
      <c r="D10" s="14">
        <v>492878</v>
      </c>
      <c r="E10" s="14">
        <f t="shared" si="0"/>
        <v>108648</v>
      </c>
      <c r="F10" s="15">
        <f t="shared" si="1"/>
        <v>0.28276813366993725</v>
      </c>
      <c r="G10" s="2"/>
      <c r="H10" s="11" t="s">
        <v>18</v>
      </c>
      <c r="I10" s="14">
        <v>2021</v>
      </c>
      <c r="J10" s="14">
        <v>2445</v>
      </c>
      <c r="K10" s="14">
        <f t="shared" si="2"/>
        <v>424</v>
      </c>
      <c r="L10" s="15">
        <f t="shared" si="3"/>
        <v>0.20979713013359724</v>
      </c>
    </row>
    <row r="11" spans="2:12" x14ac:dyDescent="0.25">
      <c r="B11" s="11" t="s">
        <v>19</v>
      </c>
      <c r="C11" s="14">
        <v>521925</v>
      </c>
      <c r="D11" s="14">
        <v>616799</v>
      </c>
      <c r="E11" s="14">
        <f t="shared" si="0"/>
        <v>94874</v>
      </c>
      <c r="F11" s="15">
        <f t="shared" si="1"/>
        <v>0.18177707525027542</v>
      </c>
      <c r="G11" s="2"/>
      <c r="H11" s="11" t="s">
        <v>19</v>
      </c>
      <c r="I11" s="14">
        <v>2449</v>
      </c>
      <c r="J11" s="14">
        <v>2801</v>
      </c>
      <c r="K11" s="14">
        <f t="shared" si="2"/>
        <v>352</v>
      </c>
      <c r="L11" s="15">
        <f t="shared" si="3"/>
        <v>0.14373213556553699</v>
      </c>
    </row>
    <row r="12" spans="2:12" x14ac:dyDescent="0.25">
      <c r="B12" s="11" t="s">
        <v>20</v>
      </c>
      <c r="C12" s="14">
        <v>573194</v>
      </c>
      <c r="D12" s="14">
        <v>654204</v>
      </c>
      <c r="E12" s="14">
        <f t="shared" si="0"/>
        <v>81010</v>
      </c>
      <c r="F12" s="15">
        <f t="shared" si="1"/>
        <v>0.14133085831324133</v>
      </c>
      <c r="G12" s="2"/>
      <c r="H12" s="11" t="s">
        <v>20</v>
      </c>
      <c r="I12" s="14">
        <v>2624</v>
      </c>
      <c r="J12" s="14">
        <v>2868</v>
      </c>
      <c r="K12" s="14">
        <f t="shared" si="2"/>
        <v>244</v>
      </c>
      <c r="L12" s="15">
        <f t="shared" si="3"/>
        <v>9.2987804878048808E-2</v>
      </c>
    </row>
    <row r="13" spans="2:12" x14ac:dyDescent="0.25">
      <c r="B13" s="11" t="s">
        <v>21</v>
      </c>
      <c r="C13" s="14"/>
      <c r="D13" s="14"/>
      <c r="E13" s="14"/>
      <c r="F13" s="15"/>
      <c r="G13" s="2"/>
      <c r="H13" s="11" t="s">
        <v>21</v>
      </c>
      <c r="I13" s="14"/>
      <c r="J13" s="14"/>
      <c r="K13" s="11"/>
      <c r="L13" s="15"/>
    </row>
    <row r="14" spans="2:12" x14ac:dyDescent="0.25">
      <c r="B14" s="11" t="s">
        <v>22</v>
      </c>
      <c r="C14" s="14"/>
      <c r="D14" s="14"/>
      <c r="E14" s="14"/>
      <c r="F14" s="15"/>
      <c r="G14" s="2"/>
      <c r="H14" s="11" t="s">
        <v>22</v>
      </c>
      <c r="I14" s="14"/>
      <c r="J14" s="14"/>
      <c r="K14" s="11"/>
      <c r="L14" s="15"/>
    </row>
    <row r="15" spans="2:12" x14ac:dyDescent="0.25">
      <c r="B15" s="11" t="s">
        <v>23</v>
      </c>
      <c r="C15" s="14"/>
      <c r="D15" s="14"/>
      <c r="E15" s="14"/>
      <c r="F15" s="15"/>
      <c r="G15" s="2"/>
      <c r="H15" s="11" t="s">
        <v>23</v>
      </c>
      <c r="I15" s="14"/>
      <c r="J15" s="14"/>
      <c r="K15" s="11"/>
      <c r="L15" s="15"/>
    </row>
    <row r="16" spans="2:12" x14ac:dyDescent="0.25">
      <c r="B16" s="11" t="s">
        <v>24</v>
      </c>
      <c r="C16" s="14"/>
      <c r="D16" s="14"/>
      <c r="E16" s="14"/>
      <c r="F16" s="15"/>
      <c r="G16" s="2"/>
      <c r="H16" s="11" t="s">
        <v>24</v>
      </c>
      <c r="I16" s="14"/>
      <c r="J16" s="14"/>
      <c r="K16" s="11"/>
      <c r="L16" s="15"/>
    </row>
    <row r="17" spans="2:12" x14ac:dyDescent="0.25">
      <c r="B17" s="18" t="s">
        <v>6</v>
      </c>
      <c r="C17" s="19">
        <f>SUM(C5:C16)</f>
        <v>2703151</v>
      </c>
      <c r="D17" s="19">
        <f>SUM(D5:D16)</f>
        <v>3374152</v>
      </c>
      <c r="E17" s="19">
        <f>D17-C17</f>
        <v>671001</v>
      </c>
      <c r="F17" s="20">
        <f>D17/C17-1</f>
        <v>0.24822919622322237</v>
      </c>
      <c r="G17" s="2"/>
      <c r="H17" s="18" t="s">
        <v>6</v>
      </c>
      <c r="I17" s="19">
        <f>SUM(I5:I16)</f>
        <v>13709</v>
      </c>
      <c r="J17" s="19">
        <f>SUM(J5:J16)</f>
        <v>16389</v>
      </c>
      <c r="K17" s="19">
        <f>J17-I17</f>
        <v>2680</v>
      </c>
      <c r="L17" s="20">
        <f>J17/I17-1</f>
        <v>0.19549201254650228</v>
      </c>
    </row>
    <row r="18" spans="2:12" x14ac:dyDescent="0.25">
      <c r="B18" s="16"/>
      <c r="C18" s="17"/>
      <c r="D18" s="17"/>
      <c r="E18" s="17"/>
      <c r="F18" s="17"/>
      <c r="G18" s="2"/>
      <c r="H18" s="2"/>
      <c r="I18" s="2"/>
      <c r="J18" s="2"/>
      <c r="K18" s="2"/>
      <c r="L18" s="2"/>
    </row>
    <row r="19" spans="2:12" x14ac:dyDescent="0.25">
      <c r="D19" s="9"/>
      <c r="E19" s="9"/>
    </row>
    <row r="20" spans="2:12" x14ac:dyDescent="0.25">
      <c r="B20" s="25" t="s">
        <v>0</v>
      </c>
      <c r="C20" s="25"/>
      <c r="D20" s="12"/>
    </row>
    <row r="21" spans="2:12" x14ac:dyDescent="0.25">
      <c r="D21" s="9"/>
    </row>
  </sheetData>
  <mergeCells count="3">
    <mergeCell ref="B3:F3"/>
    <mergeCell ref="H3:L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Passengers and Flights August</vt:lpstr>
      <vt:lpstr>Passengers and Flights 8 months</vt:lpstr>
      <vt:lpstr>Passengers &amp; Flights by 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2018-09-27T06:36:17Z</dcterms:modified>
</cp:coreProperties>
</file>