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60" windowHeight="7290"/>
  </bookViews>
  <sheets>
    <sheet name="2018 August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F3" i="1" l="1"/>
  <c r="F4" i="1"/>
  <c r="F2" i="1"/>
  <c r="E4" i="1"/>
  <c r="E3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D10" i="3"/>
  <c r="C10" i="3"/>
  <c r="D9" i="3"/>
  <c r="G9" i="3" s="1"/>
  <c r="C9" i="3"/>
  <c r="D8" i="3"/>
  <c r="C8" i="3"/>
  <c r="D7" i="3"/>
  <c r="G7" i="3" s="1"/>
  <c r="C7" i="3"/>
  <c r="D6" i="3"/>
  <c r="C6" i="3"/>
  <c r="G6" i="3"/>
  <c r="G8" i="3"/>
  <c r="G10" i="3"/>
  <c r="D5" i="3"/>
  <c r="G5" i="3" s="1"/>
  <c r="C5" i="3"/>
  <c r="E23" i="11" l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F5" i="1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<sst xmlns="http://schemas.openxmlformats.org/spreadsheetml/2006/main" count="341" uniqueCount="292">
  <si>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</si>
  <si>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</si>
  <si>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</si>
  <si>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</si>
  <si>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</si>
  <si>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</si>
  <si>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</si>
  <si>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</si>
  <si>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</si>
  <si>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</si>
  <si>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</si>
  <si>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</si>
  <si>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</si>
  <si>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</si>
  <si>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</si>
  <si>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</si>
  <si>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</si>
  <si>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</si>
  <si>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</si>
  <si>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</si>
  <si>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</si>
  <si>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</si>
  <si>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</si>
  <si>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</si>
  <si>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</si>
  <si>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</si>
  <si>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</si>
  <si>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</si>
  <si>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</si>
  <si>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</si>
  <si>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</si>
  <si>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</si>
  <si>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</si>
  <si>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</si>
  <si>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</si>
  <si>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</si>
  <si>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</si>
  <si>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</si>
  <si>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</si>
  <si>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</si>
  <si>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</si>
  <si>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</si>
  <si>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</si>
  <si>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</si>
  <si>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</si>
  <si>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</si>
  <si>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</si>
  <si>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</si>
  <si>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</si>
  <si>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</si>
  <si>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</si>
  <si>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</si>
  <si>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</si>
  <si>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</si>
  <si>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</si>
  <si>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</si>
  <si>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</si>
  <si>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</si>
  <si>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</si>
  <si>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</si>
  <si>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</si>
  <si>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</si>
  <si>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</si>
  <si>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</si>
  <si>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</si>
  <si>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</si>
  <si>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</si>
  <si>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</si>
  <si>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</si>
  <si>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</si>
  <si>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</si>
  <si>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</si>
  <si>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</si>
  <si>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</si>
  <si>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</si>
  <si>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</si>
  <si>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</si>
  <si>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</si>
  <si>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</si>
  <si>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</si>
  <si>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</si>
  <si>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</si>
  <si>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</si>
  <si>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</si>
  <si>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</si>
  <si>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</si>
  <si>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</si>
  <si>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</si>
  <si>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</si>
  <si>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</si>
  <si>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</si>
  <si>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</si>
  <si>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</si>
  <si>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</si>
  <si>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</si>
  <si>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</si>
  <si>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</si>
  <si>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</si>
  <si>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</si>
  <si>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</si>
  <si>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</si>
  <si>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</si>
  <si>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</si>
  <si>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</si>
  <si>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</si>
  <si>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</si>
  <si>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</si>
  <si>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</si>
  <si>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</si>
  <si>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</si>
  <si>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</si>
  <si>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</si>
  <si>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</si>
  <si>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</si>
  <si>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</si>
  <si>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</si>
  <si>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</si>
  <si>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</si>
  <si>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</si>
  <si>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</si>
  <si>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</si>
  <si>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</si>
  <si>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</si>
  <si>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</si>
  <si>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</si>
  <si>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</si>
  <si>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</si>
  <si>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</si>
  <si>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</si>
  <si>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</si>
  <si>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</si>
  <si>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</si>
  <si>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</si>
  <si>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</si>
  <si>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</si>
  <si>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</si>
  <si>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</si>
  <si>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</si>
  <si>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</si>
  <si>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</si>
  <si>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</si>
  <si>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</si>
  <si>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</si>
  <si>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</si>
  <si>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</si>
  <si>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</si>
  <si>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</si>
  <si>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</si>
  <si>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</si>
  <si>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</si>
  <si>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</si>
  <si>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</si>
  <si>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</si>
  <si>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</si>
  <si>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</si>
  <si>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</si>
  <si>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</si>
  <si>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</si>
  <si>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</si>
  <si>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</si>
  <si>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</si>
  <si>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</si>
  <si>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</si>
  <si>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</si>
  <si>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</si>
  <si>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</si>
  <si>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</si>
  <si>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</si>
  <si>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</si>
  <si>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</si>
  <si>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</si>
  <si>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</si>
  <si>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</si>
  <si>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</si>
  <si>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</si>
  <si>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</si>
  <si>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</si>
  <si>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</si>
  <si>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</si>
  <si>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</si>
  <si>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</si>
  <si>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</si>
  <si>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</si>
  <si>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</si>
  <si>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</si>
  <si>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</si>
  <si>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</si>
  <si>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</si>
  <si>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</si>
  <si>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</si>
  <si>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</si>
  <si>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</si>
  <si>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</si>
  <si>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</si>
  <si>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</si>
  <si>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</si>
  <si>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</si>
  <si>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</si>
  <si>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</si>
  <si>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</si>
  <si>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</si>
  <si>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</si>
  <si>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</si>
  <si>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</si>
  <si>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</si>
  <si>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</si>
  <si>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</si>
  <si>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</si>
  <si>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</si>
  <si>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</si>
  <si>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</si>
  <si>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</si>
  <si>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</si>
  <si>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</si>
  <si>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</si>
  <si>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</si>
  <si>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</si>
  <si>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</si>
  <si>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</si>
  <si>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</si>
  <si>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</si>
  <si>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</si>
  <si>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</si>
  <si>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</si>
  <si>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</si>
  <si>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</si>
  <si>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</si>
  <si>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</si>
  <si>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</si>
  <si>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</si>
  <si>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</si>
  <si>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</si>
  <si>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</si>
  <si>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</si>
  <si>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</si>
  <si>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</si>
  <si>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</si>
  <si>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</si>
  <si>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</si>
  <si>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</si>
  <si>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</si>
  <si>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</si>
  <si>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</si>
  <si>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</si>
  <si>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</si>
  <si>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</si>
  <si>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</si>
  <si>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</si>
  <si>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</si>
  <si>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</si>
  <si>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Kartsakhi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</si>
  <si>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</si>
  <si>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</si>
  <si>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</si>
  <si>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</si>
  <si>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</si>
  <si>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</si>
  <si>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</si>
  <si>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</si>
  <si>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</si>
  <si>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</si>
  <si>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</si>
  <si>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</si>
  <si>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</si>
  <si>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</si>
  <si>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</si>
  <si>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</si>
  <si>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</si>
  <si>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</si>
  <si>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</si>
  <si>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</si>
  <si>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</si>
  <si>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</si>
  <si>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</si>
  <si>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</si>
  <si>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</si>
  <si>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</si>
  <si>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</si>
  <si>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</si>
  <si>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</si>
  <si>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</si>
  <si>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</si>
  <si>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</si>
  <si>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</si>
  <si>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</si>
  <si>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</si>
  <si>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</si>
  <si>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</si>
  <si>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Others</t>
  </si>
  <si>
    <t>U S A</t>
  </si>
  <si>
    <t>2017: August</t>
  </si>
  <si>
    <t>2018: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</si>
</sst>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8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20" fillId="10" borderId="29" xfId="6" applyNumberFormat="1" applyFont="1" applyFill="1" applyBorder="1" applyAlignment="1">
      <alignment horizontal="center" vertical="center"/>
    </xf>
    <xf numFmtId="3" fontId="23" fillId="11" borderId="29" xfId="6" applyNumberFormat="1" applyFont="1" applyFill="1" applyBorder="1" applyAlignment="1">
      <alignment horizontal="center" vertical="center"/>
    </xf>
    <xf numFmtId="3" fontId="14" fillId="2" borderId="29" xfId="0" applyNumberFormat="1" applyFont="1" applyFill="1" applyBorder="1" applyAlignment="1">
      <alignment horizontal="center" vertical="center"/>
    </xf>
    <xf numFmtId="3" fontId="23" fillId="0" borderId="29" xfId="6" applyNumberFormat="1" applyFont="1" applyFill="1" applyBorder="1" applyAlignment="1">
      <alignment horizontal="center" vertical="center"/>
    </xf>
    <xf numFmtId="3" fontId="24" fillId="10" borderId="29" xfId="0" applyNumberFormat="1" applyFont="1" applyFill="1" applyBorder="1" applyAlignment="1">
      <alignment horizontal="center" vertical="center"/>
    </xf>
    <xf numFmtId="3" fontId="24" fillId="10" borderId="29" xfId="6" applyNumberFormat="1" applyFont="1" applyFill="1" applyBorder="1" applyAlignment="1">
      <alignment horizontal="center" vertical="center"/>
    </xf>
    <xf numFmtId="3" fontId="25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5" fillId="11" borderId="29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9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1" xfId="0" applyNumberFormat="1" applyFont="1" applyFill="1" applyBorder="1" applyAlignment="1">
      <alignment horizontal="center" vertical="center"/>
    </xf>
    <xf numFmtId="3" fontId="23" fillId="0" borderId="31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9" xfId="9" applyNumberFormat="1" applyFont="1" applyFill="1" applyBorder="1" applyAlignment="1">
      <alignment horizontal="center" vertical="center"/>
    </xf>
    <xf numFmtId="3" fontId="27" fillId="11" borderId="29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20" fillId="9" borderId="32" xfId="3" applyNumberFormat="1" applyFont="1" applyFill="1" applyBorder="1" applyAlignment="1">
      <alignment horizontal="center" vertical="center"/>
    </xf>
    <xf numFmtId="164" fontId="20" fillId="10" borderId="32" xfId="3" applyNumberFormat="1" applyFont="1" applyFill="1" applyBorder="1" applyAlignment="1">
      <alignment horizontal="center" vertical="center"/>
    </xf>
    <xf numFmtId="164" fontId="27" fillId="11" borderId="32" xfId="3" applyNumberFormat="1" applyFont="1" applyFill="1" applyBorder="1" applyAlignment="1">
      <alignment horizontal="center" vertical="center"/>
    </xf>
    <xf numFmtId="164" fontId="23" fillId="0" borderId="32" xfId="3" applyNumberFormat="1" applyFont="1" applyFill="1" applyBorder="1" applyAlignment="1">
      <alignment horizontal="center" vertical="center"/>
    </xf>
    <xf numFmtId="164" fontId="23" fillId="11" borderId="32" xfId="3" applyNumberFormat="1" applyFont="1" applyFill="1" applyBorder="1" applyAlignment="1">
      <alignment horizontal="center" vertical="center"/>
    </xf>
    <xf numFmtId="164" fontId="24" fillId="10" borderId="32" xfId="3" applyNumberFormat="1" applyFont="1" applyFill="1" applyBorder="1" applyAlignment="1">
      <alignment horizontal="center" vertical="center"/>
    </xf>
    <xf numFmtId="164" fontId="23" fillId="0" borderId="34" xfId="3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0" fontId="21" fillId="8" borderId="37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7" xfId="7" applyNumberFormat="1" applyFont="1" applyFill="1" applyBorder="1" applyAlignment="1">
      <alignment horizontal="center" vertical="center" wrapText="1"/>
    </xf>
    <xf numFmtId="164" fontId="21" fillId="12" borderId="32" xfId="3" applyNumberFormat="1" applyFont="1" applyFill="1" applyBorder="1" applyAlignment="1">
      <alignment horizontal="center" vertical="center" wrapText="1"/>
    </xf>
    <xf numFmtId="3" fontId="20" fillId="9" borderId="37" xfId="6" applyNumberFormat="1" applyFont="1" applyFill="1" applyBorder="1" applyAlignment="1">
      <alignment horizontal="center" vertical="center"/>
    </xf>
    <xf numFmtId="3" fontId="20" fillId="9" borderId="37" xfId="6" applyNumberFormat="1" applyFont="1" applyFill="1" applyBorder="1" applyAlignment="1">
      <alignment horizontal="center" vertical="center" wrapText="1"/>
    </xf>
    <xf numFmtId="0" fontId="28" fillId="9" borderId="29" xfId="0" applyFont="1" applyFill="1" applyBorder="1" applyAlignment="1">
      <alignment horizontal="center" vertical="center"/>
    </xf>
    <xf numFmtId="3" fontId="26" fillId="0" borderId="29" xfId="2" applyNumberFormat="1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6" fillId="0" borderId="29" xfId="2" applyNumberFormat="1" applyFont="1" applyBorder="1" applyAlignment="1">
      <alignment horizontal="left" vertical="center"/>
    </xf>
    <xf numFmtId="0" fontId="29" fillId="0" borderId="29" xfId="0" applyFont="1" applyBorder="1" applyAlignment="1">
      <alignment horizontal="justify" vertical="center"/>
    </xf>
    <xf numFmtId="0" fontId="29" fillId="0" borderId="29" xfId="0" applyFont="1" applyBorder="1" applyAlignment="1">
      <alignment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tia/Desktop/2018-&#4312;&#4304;&#4316;&#4309;&#4304;&#4320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იანვარი"/>
      <sheetName val="ტოპ 15"/>
      <sheetName val="სხვა ვიზიტები"/>
      <sheetName val="რეგიონები"/>
      <sheetName val="საზღვრის ტიპი"/>
      <sheetName val="საზღვარი"/>
      <sheetName val="ტერმინები"/>
    </sheetNames>
    <sheetDataSet>
      <sheetData sheetId="0">
        <row r="6">
          <cell r="C6">
            <v>299162</v>
          </cell>
          <cell r="D6">
            <v>363265</v>
          </cell>
        </row>
        <row r="66">
          <cell r="C66">
            <v>1863</v>
          </cell>
          <cell r="D66">
            <v>2154</v>
          </cell>
        </row>
        <row r="114">
          <cell r="C114">
            <v>14681</v>
          </cell>
          <cell r="D114">
            <v>22845</v>
          </cell>
        </row>
        <row r="160">
          <cell r="C160">
            <v>3954</v>
          </cell>
          <cell r="D160">
            <v>6455</v>
          </cell>
        </row>
        <row r="175">
          <cell r="C175">
            <v>493</v>
          </cell>
          <cell r="D175">
            <v>594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1" customFormat="1" ht="35.25" customHeight="1" x14ac:dyDescent="0.2">
      <c r="B1" s="117" t="s">
        <v>0</v>
      </c>
      <c r="C1" s="73" t="s">
        <v>290</v>
      </c>
      <c r="D1" s="73" t="s">
        <v>291</v>
      </c>
      <c r="E1" s="73" t="s">
        <v>221</v>
      </c>
      <c r="F1" s="118" t="s">
        <v>269</v>
      </c>
    </row>
    <row r="2" spans="2:6" s="41" customFormat="1" ht="31.5" customHeight="1" x14ac:dyDescent="0.2">
      <c r="B2" s="119" t="s">
        <v>273</v>
      </c>
      <c r="C2" s="111">
        <v>1179612</v>
      </c>
      <c r="D2" s="111">
        <v>1294926</v>
      </c>
      <c r="E2" s="111">
        <f>D2-C2</f>
        <v>115314</v>
      </c>
      <c r="F2" s="120">
        <f>D2/C2-1</f>
        <v>9.7755872269865041E-2</v>
      </c>
    </row>
    <row r="3" spans="2:6" s="41" customFormat="1" ht="19.5" customHeight="1" x14ac:dyDescent="0.2">
      <c r="B3" s="121" t="s">
        <v>266</v>
      </c>
      <c r="C3" s="112">
        <v>239483</v>
      </c>
      <c r="D3" s="112">
        <v>254382</v>
      </c>
      <c r="E3" s="112">
        <f>D3-C3</f>
        <v>14899</v>
      </c>
      <c r="F3" s="122">
        <f>D3/C3-1</f>
        <v>6.221318423437161E-2</v>
      </c>
    </row>
    <row r="4" spans="2:6" s="41" customFormat="1" ht="30.75" customHeight="1" x14ac:dyDescent="0.2">
      <c r="B4" s="123" t="s">
        <v>274</v>
      </c>
      <c r="C4" s="53">
        <v>940129</v>
      </c>
      <c r="D4" s="53">
        <v>1040544</v>
      </c>
      <c r="E4" s="53">
        <f>D4-C4</f>
        <v>100415</v>
      </c>
      <c r="F4" s="104">
        <f>D4/C4-1</f>
        <v>0.10680981014307611</v>
      </c>
    </row>
    <row r="5" spans="2:6" s="41" customFormat="1" ht="30.75" customHeight="1" x14ac:dyDescent="0.2">
      <c r="B5" s="124" t="s">
        <v>270</v>
      </c>
      <c r="C5" s="53"/>
      <c r="D5" s="53"/>
      <c r="E5" s="53"/>
      <c r="F5" s="104"/>
    </row>
    <row r="6" spans="2:6" ht="15" customHeight="1" x14ac:dyDescent="0.2">
      <c r="B6" s="96" t="s">
        <v>4</v>
      </c>
      <c r="C6" s="54">
        <v>788603</v>
      </c>
      <c r="D6" s="54">
        <v>890680</v>
      </c>
      <c r="E6" s="55">
        <v>102077</v>
      </c>
      <c r="F6" s="105">
        <v>0.12944028871307878</v>
      </c>
    </row>
    <row r="7" spans="2:6" x14ac:dyDescent="0.2">
      <c r="B7" s="97" t="s">
        <v>219</v>
      </c>
      <c r="C7" s="98">
        <v>628108</v>
      </c>
      <c r="D7" s="98">
        <v>684294</v>
      </c>
      <c r="E7" s="99">
        <v>56186</v>
      </c>
      <c r="F7" s="106">
        <v>8.9452769268979271E-2</v>
      </c>
    </row>
    <row r="8" spans="2:6" s="14" customFormat="1" x14ac:dyDescent="0.2">
      <c r="B8" s="86" t="s">
        <v>145</v>
      </c>
      <c r="C8" s="57">
        <v>194537</v>
      </c>
      <c r="D8" s="57">
        <v>183500</v>
      </c>
      <c r="E8" s="58">
        <v>-11037</v>
      </c>
      <c r="F8" s="107">
        <v>-5.673470856443763E-2</v>
      </c>
    </row>
    <row r="9" spans="2:6" s="14" customFormat="1" x14ac:dyDescent="0.2">
      <c r="B9" s="86" t="s">
        <v>140</v>
      </c>
      <c r="C9" s="57">
        <v>176858</v>
      </c>
      <c r="D9" s="57">
        <v>200454</v>
      </c>
      <c r="E9" s="58">
        <v>23596</v>
      </c>
      <c r="F9" s="107">
        <v>0.13341777018851286</v>
      </c>
    </row>
    <row r="10" spans="2:6" s="14" customFormat="1" x14ac:dyDescent="0.2">
      <c r="B10" s="86" t="s">
        <v>141</v>
      </c>
      <c r="C10" s="57">
        <v>8918</v>
      </c>
      <c r="D10" s="57">
        <v>13151</v>
      </c>
      <c r="E10" s="58">
        <v>4233</v>
      </c>
      <c r="F10" s="107">
        <v>0.47465799506615824</v>
      </c>
    </row>
    <row r="11" spans="2:6" ht="15" customHeight="1" x14ac:dyDescent="0.2">
      <c r="B11" s="87" t="s">
        <v>3</v>
      </c>
      <c r="C11" s="57">
        <v>991</v>
      </c>
      <c r="D11" s="57">
        <v>1001</v>
      </c>
      <c r="E11" s="58">
        <v>10</v>
      </c>
      <c r="F11" s="107">
        <v>1.0090817356205761E-2</v>
      </c>
    </row>
    <row r="12" spans="2:6" ht="15" customHeight="1" x14ac:dyDescent="0.2">
      <c r="B12" s="87" t="s">
        <v>12</v>
      </c>
      <c r="C12" s="57">
        <v>1555</v>
      </c>
      <c r="D12" s="57">
        <v>2178</v>
      </c>
      <c r="E12" s="58">
        <v>623</v>
      </c>
      <c r="F12" s="107">
        <v>0.40064308681672034</v>
      </c>
    </row>
    <row r="13" spans="2:6" ht="15" customHeight="1" x14ac:dyDescent="0.2">
      <c r="B13" s="87" t="s">
        <v>5</v>
      </c>
      <c r="C13" s="57">
        <v>782</v>
      </c>
      <c r="D13" s="57">
        <v>1453</v>
      </c>
      <c r="E13" s="58">
        <v>671</v>
      </c>
      <c r="F13" s="107">
        <v>0.85805626598465468</v>
      </c>
    </row>
    <row r="14" spans="2:6" ht="15" customHeight="1" x14ac:dyDescent="0.2">
      <c r="B14" s="87" t="s">
        <v>11</v>
      </c>
      <c r="C14" s="57">
        <v>631</v>
      </c>
      <c r="D14" s="57">
        <v>767</v>
      </c>
      <c r="E14" s="58">
        <v>136</v>
      </c>
      <c r="F14" s="107">
        <v>0.2155309033280508</v>
      </c>
    </row>
    <row r="15" spans="2:6" s="14" customFormat="1" ht="15" customHeight="1" x14ac:dyDescent="0.2">
      <c r="B15" s="86" t="s">
        <v>149</v>
      </c>
      <c r="C15" s="57">
        <v>9254</v>
      </c>
      <c r="D15" s="57">
        <v>10498</v>
      </c>
      <c r="E15" s="58">
        <v>1244</v>
      </c>
      <c r="F15" s="107">
        <v>0.13442835530581365</v>
      </c>
    </row>
    <row r="16" spans="2:6" s="14" customFormat="1" ht="15" customHeight="1" x14ac:dyDescent="0.2">
      <c r="B16" s="86" t="s">
        <v>249</v>
      </c>
      <c r="C16" s="57">
        <v>415</v>
      </c>
      <c r="D16" s="57">
        <v>682</v>
      </c>
      <c r="E16" s="58">
        <v>267</v>
      </c>
      <c r="F16" s="107">
        <v>0.64337349397590371</v>
      </c>
    </row>
    <row r="17" spans="2:6" ht="15" customHeight="1" x14ac:dyDescent="0.2">
      <c r="B17" s="87" t="s">
        <v>6</v>
      </c>
      <c r="C17" s="57">
        <v>1548</v>
      </c>
      <c r="D17" s="57">
        <v>1880</v>
      </c>
      <c r="E17" s="58">
        <v>332</v>
      </c>
      <c r="F17" s="107">
        <v>0.21447028423772618</v>
      </c>
    </row>
    <row r="18" spans="2:6" ht="15" customHeight="1" x14ac:dyDescent="0.2">
      <c r="B18" s="87" t="s">
        <v>7</v>
      </c>
      <c r="C18" s="57">
        <v>1645</v>
      </c>
      <c r="D18" s="57">
        <v>2233</v>
      </c>
      <c r="E18" s="58">
        <v>588</v>
      </c>
      <c r="F18" s="107">
        <v>0.35744680851063837</v>
      </c>
    </row>
    <row r="19" spans="2:6" s="14" customFormat="1" ht="15" customHeight="1" x14ac:dyDescent="0.2">
      <c r="B19" s="86" t="s">
        <v>143</v>
      </c>
      <c r="C19" s="57">
        <v>825</v>
      </c>
      <c r="D19" s="57">
        <v>760</v>
      </c>
      <c r="E19" s="58">
        <v>-65</v>
      </c>
      <c r="F19" s="107">
        <v>-7.878787878787874E-2</v>
      </c>
    </row>
    <row r="20" spans="2:6" ht="15" customHeight="1" x14ac:dyDescent="0.2">
      <c r="B20" s="87" t="s">
        <v>8</v>
      </c>
      <c r="C20" s="57">
        <v>7960</v>
      </c>
      <c r="D20" s="57">
        <v>10109</v>
      </c>
      <c r="E20" s="58">
        <v>2149</v>
      </c>
      <c r="F20" s="107">
        <v>0.2699748743718593</v>
      </c>
    </row>
    <row r="21" spans="2:6" ht="15" customHeight="1" x14ac:dyDescent="0.2">
      <c r="B21" s="87" t="s">
        <v>9</v>
      </c>
      <c r="C21" s="57">
        <v>433</v>
      </c>
      <c r="D21" s="57">
        <v>1027</v>
      </c>
      <c r="E21" s="58">
        <v>594</v>
      </c>
      <c r="F21" s="107">
        <v>1.371824480369515</v>
      </c>
    </row>
    <row r="22" spans="2:6" s="14" customFormat="1" ht="15" customHeight="1" x14ac:dyDescent="0.2">
      <c r="B22" s="86" t="s">
        <v>144</v>
      </c>
      <c r="C22" s="57">
        <v>196173</v>
      </c>
      <c r="D22" s="57">
        <v>227114</v>
      </c>
      <c r="E22" s="58">
        <v>30941</v>
      </c>
      <c r="F22" s="107">
        <v>0.15772303018254297</v>
      </c>
    </row>
    <row r="23" spans="2:6" ht="15" customHeight="1" x14ac:dyDescent="0.2">
      <c r="B23" s="87" t="s">
        <v>10</v>
      </c>
      <c r="C23" s="57">
        <v>442</v>
      </c>
      <c r="D23" s="57">
        <v>680</v>
      </c>
      <c r="E23" s="58">
        <v>238</v>
      </c>
      <c r="F23" s="107">
        <v>0.53846153846153855</v>
      </c>
    </row>
    <row r="24" spans="2:6" s="14" customFormat="1" ht="15" customHeight="1" x14ac:dyDescent="0.2">
      <c r="B24" s="86" t="s">
        <v>146</v>
      </c>
      <c r="C24" s="57">
        <v>165</v>
      </c>
      <c r="D24" s="57">
        <v>166</v>
      </c>
      <c r="E24" s="58">
        <v>1</v>
      </c>
      <c r="F24" s="107">
        <v>6.0606060606060996E-3</v>
      </c>
    </row>
    <row r="25" spans="2:6" s="14" customFormat="1" ht="15" customHeight="1" x14ac:dyDescent="0.2">
      <c r="B25" s="88" t="s">
        <v>142</v>
      </c>
      <c r="C25" s="57">
        <v>1030</v>
      </c>
      <c r="D25" s="57">
        <v>1117</v>
      </c>
      <c r="E25" s="58">
        <v>87</v>
      </c>
      <c r="F25" s="107">
        <v>8.4466019417475779E-2</v>
      </c>
    </row>
    <row r="26" spans="2:6" s="14" customFormat="1" ht="15" customHeight="1" x14ac:dyDescent="0.2">
      <c r="B26" s="88" t="s">
        <v>148</v>
      </c>
      <c r="C26" s="57">
        <v>23167</v>
      </c>
      <c r="D26" s="57">
        <v>24560</v>
      </c>
      <c r="E26" s="58">
        <v>1393</v>
      </c>
      <c r="F26" s="107">
        <v>6.0128631242715835E-2</v>
      </c>
    </row>
    <row r="27" spans="2:6" s="14" customFormat="1" ht="15" customHeight="1" x14ac:dyDescent="0.2">
      <c r="B27" s="88" t="s">
        <v>147</v>
      </c>
      <c r="C27" s="57">
        <v>779</v>
      </c>
      <c r="D27" s="57">
        <v>964</v>
      </c>
      <c r="E27" s="58">
        <v>185</v>
      </c>
      <c r="F27" s="107">
        <v>0.23748395378690623</v>
      </c>
    </row>
    <row r="28" spans="2:6" ht="15" customHeight="1" x14ac:dyDescent="0.2">
      <c r="B28" s="100" t="s">
        <v>13</v>
      </c>
      <c r="C28" s="101">
        <v>4551</v>
      </c>
      <c r="D28" s="101">
        <v>5855</v>
      </c>
      <c r="E28" s="56">
        <v>1304</v>
      </c>
      <c r="F28" s="108">
        <v>0.28653043287189628</v>
      </c>
    </row>
    <row r="29" spans="2:6" ht="15" customHeight="1" x14ac:dyDescent="0.2">
      <c r="B29" s="86" t="s">
        <v>14</v>
      </c>
      <c r="C29" s="57">
        <v>363</v>
      </c>
      <c r="D29" s="57">
        <v>472</v>
      </c>
      <c r="E29" s="58">
        <v>109</v>
      </c>
      <c r="F29" s="107">
        <v>0.30027548209366395</v>
      </c>
    </row>
    <row r="30" spans="2:6" ht="15" customHeight="1" x14ac:dyDescent="0.2">
      <c r="B30" s="87" t="s">
        <v>18</v>
      </c>
      <c r="C30" s="57">
        <v>247</v>
      </c>
      <c r="D30" s="57">
        <v>365</v>
      </c>
      <c r="E30" s="58">
        <v>118</v>
      </c>
      <c r="F30" s="107">
        <v>0.47773279352226727</v>
      </c>
    </row>
    <row r="31" spans="2:6" ht="15" customHeight="1" x14ac:dyDescent="0.2">
      <c r="B31" s="87" t="s">
        <v>16</v>
      </c>
      <c r="C31" s="57">
        <v>46</v>
      </c>
      <c r="D31" s="57">
        <v>25</v>
      </c>
      <c r="E31" s="58">
        <v>-21</v>
      </c>
      <c r="F31" s="107">
        <v>-0.45652173913043481</v>
      </c>
    </row>
    <row r="32" spans="2:6" ht="15" customHeight="1" x14ac:dyDescent="0.2">
      <c r="B32" s="87" t="s">
        <v>15</v>
      </c>
      <c r="C32" s="57">
        <v>312</v>
      </c>
      <c r="D32" s="57">
        <v>412</v>
      </c>
      <c r="E32" s="58">
        <v>100</v>
      </c>
      <c r="F32" s="107">
        <v>0.32051282051282048</v>
      </c>
    </row>
    <row r="33" spans="2:6" ht="15" customHeight="1" x14ac:dyDescent="0.2">
      <c r="B33" s="87" t="s">
        <v>17</v>
      </c>
      <c r="C33" s="57">
        <v>302</v>
      </c>
      <c r="D33" s="57">
        <v>438</v>
      </c>
      <c r="E33" s="58">
        <v>136</v>
      </c>
      <c r="F33" s="107">
        <v>0.45033112582781465</v>
      </c>
    </row>
    <row r="34" spans="2:6" ht="15" customHeight="1" x14ac:dyDescent="0.2">
      <c r="B34" s="87" t="s">
        <v>19</v>
      </c>
      <c r="C34" s="57">
        <v>643</v>
      </c>
      <c r="D34" s="57">
        <v>707</v>
      </c>
      <c r="E34" s="58">
        <v>64</v>
      </c>
      <c r="F34" s="107">
        <v>9.9533437013996862E-2</v>
      </c>
    </row>
    <row r="35" spans="2:6" ht="15" customHeight="1" x14ac:dyDescent="0.2">
      <c r="B35" s="86" t="s">
        <v>199</v>
      </c>
      <c r="C35" s="57">
        <v>2638</v>
      </c>
      <c r="D35" s="57">
        <v>3436</v>
      </c>
      <c r="E35" s="58">
        <v>798</v>
      </c>
      <c r="F35" s="107">
        <v>0.30250189537528427</v>
      </c>
    </row>
    <row r="36" spans="2:6" ht="15" customHeight="1" x14ac:dyDescent="0.2">
      <c r="B36" s="100" t="s">
        <v>20</v>
      </c>
      <c r="C36" s="101">
        <v>9055</v>
      </c>
      <c r="D36" s="101">
        <v>11721</v>
      </c>
      <c r="E36" s="56">
        <v>2666</v>
      </c>
      <c r="F36" s="108">
        <v>0.29442297073440082</v>
      </c>
    </row>
    <row r="37" spans="2:6" ht="15" customHeight="1" x14ac:dyDescent="0.2">
      <c r="B37" s="87" t="s">
        <v>21</v>
      </c>
      <c r="C37" s="57">
        <v>31</v>
      </c>
      <c r="D37" s="57">
        <v>58</v>
      </c>
      <c r="E37" s="58">
        <v>27</v>
      </c>
      <c r="F37" s="107">
        <v>0.87096774193548376</v>
      </c>
    </row>
    <row r="38" spans="2:6" ht="15" customHeight="1" x14ac:dyDescent="0.2">
      <c r="B38" s="87" t="s">
        <v>22</v>
      </c>
      <c r="C38" s="57">
        <v>0</v>
      </c>
      <c r="D38" s="57">
        <v>1</v>
      </c>
      <c r="E38" s="58">
        <v>1</v>
      </c>
      <c r="F38" s="107"/>
    </row>
    <row r="39" spans="2:6" x14ac:dyDescent="0.2">
      <c r="B39" s="87" t="s">
        <v>214</v>
      </c>
      <c r="C39" s="57">
        <v>66</v>
      </c>
      <c r="D39" s="57">
        <v>74</v>
      </c>
      <c r="E39" s="58">
        <v>8</v>
      </c>
      <c r="F39" s="107">
        <v>0.1212121212121211</v>
      </c>
    </row>
    <row r="40" spans="2:6" ht="15" customHeight="1" x14ac:dyDescent="0.2">
      <c r="B40" s="86" t="s">
        <v>34</v>
      </c>
      <c r="C40" s="57">
        <v>134</v>
      </c>
      <c r="D40" s="57">
        <v>193</v>
      </c>
      <c r="E40" s="58">
        <v>59</v>
      </c>
      <c r="F40" s="107">
        <v>0.44029850746268662</v>
      </c>
    </row>
    <row r="41" spans="2:6" ht="15" customHeight="1" x14ac:dyDescent="0.2">
      <c r="B41" s="86" t="s">
        <v>30</v>
      </c>
      <c r="C41" s="57">
        <v>3231</v>
      </c>
      <c r="D41" s="57">
        <v>3454</v>
      </c>
      <c r="E41" s="58">
        <v>223</v>
      </c>
      <c r="F41" s="107">
        <v>6.9018879603837791E-2</v>
      </c>
    </row>
    <row r="42" spans="2:6" ht="15" customHeight="1" x14ac:dyDescent="0.2">
      <c r="B42" s="86" t="s">
        <v>24</v>
      </c>
      <c r="C42" s="57">
        <v>0</v>
      </c>
      <c r="D42" s="57">
        <v>0</v>
      </c>
      <c r="E42" s="58">
        <v>0</v>
      </c>
      <c r="F42" s="107"/>
    </row>
    <row r="43" spans="2:6" ht="15" customHeight="1" x14ac:dyDescent="0.2">
      <c r="B43" s="86" t="s">
        <v>25</v>
      </c>
      <c r="C43" s="57">
        <v>2519</v>
      </c>
      <c r="D43" s="57">
        <v>3874</v>
      </c>
      <c r="E43" s="58">
        <v>1355</v>
      </c>
      <c r="F43" s="107">
        <v>0.53791186978959904</v>
      </c>
    </row>
    <row r="44" spans="2:6" ht="15" customHeight="1" x14ac:dyDescent="0.2">
      <c r="B44" s="86" t="s">
        <v>26</v>
      </c>
      <c r="C44" s="57">
        <v>39</v>
      </c>
      <c r="D44" s="57">
        <v>57</v>
      </c>
      <c r="E44" s="58">
        <v>18</v>
      </c>
      <c r="F44" s="107">
        <v>0.46153846153846145</v>
      </c>
    </row>
    <row r="45" spans="2:6" x14ac:dyDescent="0.2">
      <c r="B45" s="86" t="s">
        <v>27</v>
      </c>
      <c r="C45" s="57">
        <v>26</v>
      </c>
      <c r="D45" s="57">
        <v>23</v>
      </c>
      <c r="E45" s="58">
        <v>-3</v>
      </c>
      <c r="F45" s="107">
        <v>-0.11538461538461542</v>
      </c>
    </row>
    <row r="46" spans="2:6" x14ac:dyDescent="0.2">
      <c r="B46" s="86" t="s">
        <v>28</v>
      </c>
      <c r="C46" s="57">
        <v>8</v>
      </c>
      <c r="D46" s="57">
        <v>33</v>
      </c>
      <c r="E46" s="58">
        <v>25</v>
      </c>
      <c r="F46" s="107">
        <v>3.125</v>
      </c>
    </row>
    <row r="47" spans="2:6" x14ac:dyDescent="0.2">
      <c r="B47" s="86" t="s">
        <v>29</v>
      </c>
      <c r="C47" s="57">
        <v>478</v>
      </c>
      <c r="D47" s="57">
        <v>673</v>
      </c>
      <c r="E47" s="58">
        <v>195</v>
      </c>
      <c r="F47" s="107">
        <v>0.40794979079497917</v>
      </c>
    </row>
    <row r="48" spans="2:6" x14ac:dyDescent="0.2">
      <c r="B48" s="86" t="s">
        <v>31</v>
      </c>
      <c r="C48" s="57">
        <v>7</v>
      </c>
      <c r="D48" s="57">
        <v>9</v>
      </c>
      <c r="E48" s="58">
        <v>2</v>
      </c>
      <c r="F48" s="107">
        <v>0.28571428571428581</v>
      </c>
    </row>
    <row r="49" spans="1:6" ht="15" customHeight="1" x14ac:dyDescent="0.2">
      <c r="B49" s="86" t="s">
        <v>32</v>
      </c>
      <c r="C49" s="57">
        <v>271</v>
      </c>
      <c r="D49" s="57">
        <v>345</v>
      </c>
      <c r="E49" s="58">
        <v>74</v>
      </c>
      <c r="F49" s="107">
        <v>0.27306273062730635</v>
      </c>
    </row>
    <row r="50" spans="1:6" ht="15" customHeight="1" x14ac:dyDescent="0.2">
      <c r="B50" s="86" t="s">
        <v>33</v>
      </c>
      <c r="C50" s="57">
        <v>421</v>
      </c>
      <c r="D50" s="57">
        <v>459</v>
      </c>
      <c r="E50" s="58">
        <v>38</v>
      </c>
      <c r="F50" s="107">
        <v>9.026128266033262E-2</v>
      </c>
    </row>
    <row r="51" spans="1:6" ht="15" customHeight="1" x14ac:dyDescent="0.2">
      <c r="B51" s="86" t="s">
        <v>23</v>
      </c>
      <c r="C51" s="57">
        <v>1824</v>
      </c>
      <c r="D51" s="57">
        <v>2468</v>
      </c>
      <c r="E51" s="58">
        <v>644</v>
      </c>
      <c r="F51" s="107">
        <v>0.35307017543859653</v>
      </c>
    </row>
    <row r="52" spans="1:6" ht="15" customHeight="1" x14ac:dyDescent="0.2">
      <c r="B52" s="100" t="s">
        <v>35</v>
      </c>
      <c r="C52" s="101">
        <v>14396</v>
      </c>
      <c r="D52" s="101">
        <v>22064</v>
      </c>
      <c r="E52" s="56">
        <v>7668</v>
      </c>
      <c r="F52" s="108">
        <v>0.53264795776604612</v>
      </c>
    </row>
    <row r="53" spans="1:6" ht="15" customHeight="1" x14ac:dyDescent="0.2">
      <c r="A53" s="12"/>
      <c r="B53" s="87" t="s">
        <v>36</v>
      </c>
      <c r="C53" s="57">
        <v>977</v>
      </c>
      <c r="D53" s="57">
        <v>1401</v>
      </c>
      <c r="E53" s="58">
        <v>424</v>
      </c>
      <c r="F53" s="107">
        <v>0.43398157625383837</v>
      </c>
    </row>
    <row r="54" spans="1:6" ht="15" customHeight="1" x14ac:dyDescent="0.2">
      <c r="A54" s="12"/>
      <c r="B54" s="87" t="s">
        <v>37</v>
      </c>
      <c r="C54" s="57">
        <v>925</v>
      </c>
      <c r="D54" s="57">
        <v>1380</v>
      </c>
      <c r="E54" s="58">
        <v>455</v>
      </c>
      <c r="F54" s="107">
        <v>0.49189189189189197</v>
      </c>
    </row>
    <row r="55" spans="1:6" ht="15" customHeight="1" x14ac:dyDescent="0.2">
      <c r="A55" s="12"/>
      <c r="B55" s="86" t="s">
        <v>42</v>
      </c>
      <c r="C55" s="57">
        <v>3279</v>
      </c>
      <c r="D55" s="57">
        <v>4761</v>
      </c>
      <c r="E55" s="58">
        <v>1482</v>
      </c>
      <c r="F55" s="107">
        <v>0.4519670631290027</v>
      </c>
    </row>
    <row r="56" spans="1:6" x14ac:dyDescent="0.2">
      <c r="A56" s="12"/>
      <c r="B56" s="86" t="s">
        <v>38</v>
      </c>
      <c r="C56" s="57">
        <v>6270</v>
      </c>
      <c r="D56" s="57">
        <v>9883</v>
      </c>
      <c r="E56" s="58">
        <v>3613</v>
      </c>
      <c r="F56" s="107">
        <v>0.57623604465709732</v>
      </c>
    </row>
    <row r="57" spans="1:6" s="41" customFormat="1" x14ac:dyDescent="0.2">
      <c r="A57" s="12"/>
      <c r="B57" s="86" t="s">
        <v>255</v>
      </c>
      <c r="C57" s="57">
        <v>7</v>
      </c>
      <c r="D57" s="57">
        <v>8</v>
      </c>
      <c r="E57" s="58">
        <v>1</v>
      </c>
      <c r="F57" s="107">
        <v>0.14285714285714279</v>
      </c>
    </row>
    <row r="58" spans="1:6" x14ac:dyDescent="0.2">
      <c r="A58" s="12"/>
      <c r="B58" s="86" t="s">
        <v>39</v>
      </c>
      <c r="C58" s="57">
        <v>20</v>
      </c>
      <c r="D58" s="57">
        <v>68</v>
      </c>
      <c r="E58" s="58">
        <v>48</v>
      </c>
      <c r="F58" s="107">
        <v>2.4</v>
      </c>
    </row>
    <row r="59" spans="1:6" s="31" customFormat="1" x14ac:dyDescent="0.2">
      <c r="A59" s="12"/>
      <c r="B59" s="86" t="s">
        <v>260</v>
      </c>
      <c r="C59" s="57">
        <v>1</v>
      </c>
      <c r="D59" s="57">
        <v>0</v>
      </c>
      <c r="E59" s="58">
        <v>-1</v>
      </c>
      <c r="F59" s="107">
        <v>-1</v>
      </c>
    </row>
    <row r="60" spans="1:6" s="41" customFormat="1" x14ac:dyDescent="0.2">
      <c r="A60" s="12"/>
      <c r="B60" s="86" t="s">
        <v>40</v>
      </c>
      <c r="C60" s="57">
        <v>2146</v>
      </c>
      <c r="D60" s="57">
        <v>3718</v>
      </c>
      <c r="E60" s="58">
        <v>1572</v>
      </c>
      <c r="F60" s="107">
        <v>0.73252562907735319</v>
      </c>
    </row>
    <row r="61" spans="1:6" x14ac:dyDescent="0.2">
      <c r="A61" s="12"/>
      <c r="B61" s="86" t="s">
        <v>41</v>
      </c>
      <c r="C61" s="57">
        <v>771</v>
      </c>
      <c r="D61" s="57">
        <v>845</v>
      </c>
      <c r="E61" s="58">
        <v>74</v>
      </c>
      <c r="F61" s="107">
        <v>9.5979247730220596E-2</v>
      </c>
    </row>
    <row r="62" spans="1:6" ht="15" customHeight="1" x14ac:dyDescent="0.2">
      <c r="B62" s="100" t="s">
        <v>43</v>
      </c>
      <c r="C62" s="101">
        <v>132493</v>
      </c>
      <c r="D62" s="101">
        <v>166746</v>
      </c>
      <c r="E62" s="56">
        <v>34253</v>
      </c>
      <c r="F62" s="108">
        <v>0.25852686557025661</v>
      </c>
    </row>
    <row r="63" spans="1:6" ht="15" customHeight="1" x14ac:dyDescent="0.2">
      <c r="B63" s="86" t="s">
        <v>46</v>
      </c>
      <c r="C63" s="57">
        <v>267</v>
      </c>
      <c r="D63" s="57">
        <v>382</v>
      </c>
      <c r="E63" s="58">
        <v>115</v>
      </c>
      <c r="F63" s="107">
        <v>0.43071161048689133</v>
      </c>
    </row>
    <row r="64" spans="1:6" ht="15" customHeight="1" x14ac:dyDescent="0.2">
      <c r="B64" s="86" t="s">
        <v>45</v>
      </c>
      <c r="C64" s="57">
        <v>15750</v>
      </c>
      <c r="D64" s="57">
        <v>21447</v>
      </c>
      <c r="E64" s="58">
        <v>5697</v>
      </c>
      <c r="F64" s="107">
        <v>0.36171428571428565</v>
      </c>
    </row>
    <row r="65" spans="1:6" ht="15" customHeight="1" x14ac:dyDescent="0.2">
      <c r="B65" s="86" t="s">
        <v>44</v>
      </c>
      <c r="C65" s="57">
        <v>116476</v>
      </c>
      <c r="D65" s="57">
        <v>144917</v>
      </c>
      <c r="E65" s="58">
        <v>28441</v>
      </c>
      <c r="F65" s="107">
        <v>0.24417905834678399</v>
      </c>
    </row>
    <row r="66" spans="1:6" ht="15" customHeight="1" x14ac:dyDescent="0.2">
      <c r="B66" s="96" t="s">
        <v>153</v>
      </c>
      <c r="C66" s="59">
        <v>6514</v>
      </c>
      <c r="D66" s="59">
        <v>7668</v>
      </c>
      <c r="E66" s="60">
        <v>1154</v>
      </c>
      <c r="F66" s="109">
        <v>0.17715689284617753</v>
      </c>
    </row>
    <row r="67" spans="1:6" x14ac:dyDescent="0.2">
      <c r="B67" s="100" t="s">
        <v>47</v>
      </c>
      <c r="C67" s="61">
        <v>61</v>
      </c>
      <c r="D67" s="61">
        <v>80</v>
      </c>
      <c r="E67" s="56">
        <v>19</v>
      </c>
      <c r="F67" s="108">
        <v>0.31147540983606548</v>
      </c>
    </row>
    <row r="68" spans="1:6" x14ac:dyDescent="0.2">
      <c r="A68" s="12"/>
      <c r="B68" s="89" t="s">
        <v>196</v>
      </c>
      <c r="C68" s="57">
        <v>0</v>
      </c>
      <c r="D68" s="57">
        <v>0</v>
      </c>
      <c r="E68" s="58">
        <v>0</v>
      </c>
      <c r="F68" s="107"/>
    </row>
    <row r="69" spans="1:6" ht="15" customHeight="1" x14ac:dyDescent="0.2">
      <c r="A69" s="12"/>
      <c r="B69" s="90" t="s">
        <v>48</v>
      </c>
      <c r="C69" s="57">
        <v>1</v>
      </c>
      <c r="D69" s="57">
        <v>4</v>
      </c>
      <c r="E69" s="58">
        <v>3</v>
      </c>
      <c r="F69" s="107">
        <v>3</v>
      </c>
    </row>
    <row r="70" spans="1:6" s="41" customFormat="1" ht="15" customHeight="1" x14ac:dyDescent="0.2">
      <c r="A70" s="12"/>
      <c r="B70" s="90" t="s">
        <v>256</v>
      </c>
      <c r="C70" s="57">
        <v>1</v>
      </c>
      <c r="D70" s="57">
        <v>1</v>
      </c>
      <c r="E70" s="58">
        <v>0</v>
      </c>
      <c r="F70" s="107">
        <v>0</v>
      </c>
    </row>
    <row r="71" spans="1:6" x14ac:dyDescent="0.2">
      <c r="A71" s="12"/>
      <c r="B71" s="90" t="s">
        <v>155</v>
      </c>
      <c r="C71" s="57">
        <v>0</v>
      </c>
      <c r="D71" s="57">
        <v>0</v>
      </c>
      <c r="E71" s="58">
        <v>0</v>
      </c>
      <c r="F71" s="107"/>
    </row>
    <row r="72" spans="1:6" x14ac:dyDescent="0.2">
      <c r="A72" s="12"/>
      <c r="B72" s="90" t="s">
        <v>52</v>
      </c>
      <c r="C72" s="57">
        <v>0</v>
      </c>
      <c r="D72" s="57">
        <v>0</v>
      </c>
      <c r="E72" s="58">
        <v>0</v>
      </c>
      <c r="F72" s="107"/>
    </row>
    <row r="73" spans="1:6" x14ac:dyDescent="0.2">
      <c r="A73" s="12"/>
      <c r="B73" s="90" t="s">
        <v>49</v>
      </c>
      <c r="C73" s="57">
        <v>14</v>
      </c>
      <c r="D73" s="57">
        <v>10</v>
      </c>
      <c r="E73" s="58">
        <v>-4</v>
      </c>
      <c r="F73" s="107">
        <v>-0.2857142857142857</v>
      </c>
    </row>
    <row r="74" spans="1:6" ht="15" customHeight="1" x14ac:dyDescent="0.2">
      <c r="A74" s="12"/>
      <c r="B74" s="90" t="s">
        <v>197</v>
      </c>
      <c r="C74" s="57">
        <v>12</v>
      </c>
      <c r="D74" s="57">
        <v>11</v>
      </c>
      <c r="E74" s="58">
        <v>-1</v>
      </c>
      <c r="F74" s="107">
        <v>-8.333333333333337E-2</v>
      </c>
    </row>
    <row r="75" spans="1:6" ht="15" customHeight="1" x14ac:dyDescent="0.2">
      <c r="A75" s="12"/>
      <c r="B75" s="89" t="s">
        <v>53</v>
      </c>
      <c r="C75" s="57">
        <v>5</v>
      </c>
      <c r="D75" s="57">
        <v>8</v>
      </c>
      <c r="E75" s="58">
        <v>3</v>
      </c>
      <c r="F75" s="107">
        <v>0.60000000000000009</v>
      </c>
    </row>
    <row r="76" spans="1:6" x14ac:dyDescent="0.2">
      <c r="A76" s="12"/>
      <c r="B76" s="90" t="s">
        <v>215</v>
      </c>
      <c r="C76" s="57">
        <v>16</v>
      </c>
      <c r="D76" s="57">
        <v>16</v>
      </c>
      <c r="E76" s="58">
        <v>0</v>
      </c>
      <c r="F76" s="107">
        <v>0</v>
      </c>
    </row>
    <row r="77" spans="1:6" ht="15" customHeight="1" x14ac:dyDescent="0.2">
      <c r="A77" s="12"/>
      <c r="B77" s="90" t="s">
        <v>208</v>
      </c>
      <c r="C77" s="57">
        <v>6</v>
      </c>
      <c r="D77" s="57">
        <v>1</v>
      </c>
      <c r="E77" s="58">
        <v>-5</v>
      </c>
      <c r="F77" s="107">
        <v>-0.83333333333333337</v>
      </c>
    </row>
    <row r="78" spans="1:6" s="11" customFormat="1" ht="16.5" customHeight="1" x14ac:dyDescent="0.2">
      <c r="A78" s="12"/>
      <c r="B78" s="90" t="s">
        <v>51</v>
      </c>
      <c r="C78" s="57">
        <v>1</v>
      </c>
      <c r="D78" s="57">
        <v>1</v>
      </c>
      <c r="E78" s="58">
        <v>0</v>
      </c>
      <c r="F78" s="107">
        <v>0</v>
      </c>
    </row>
    <row r="79" spans="1:6" ht="15" customHeight="1" x14ac:dyDescent="0.2">
      <c r="A79" s="12"/>
      <c r="B79" s="90" t="s">
        <v>156</v>
      </c>
      <c r="C79" s="57">
        <v>3</v>
      </c>
      <c r="D79" s="57">
        <v>14</v>
      </c>
      <c r="E79" s="58">
        <v>11</v>
      </c>
      <c r="F79" s="107">
        <v>3.666666666666667</v>
      </c>
    </row>
    <row r="80" spans="1:6" ht="14.25" customHeight="1" x14ac:dyDescent="0.2">
      <c r="A80" s="12"/>
      <c r="B80" s="90" t="s">
        <v>157</v>
      </c>
      <c r="C80" s="57">
        <v>0</v>
      </c>
      <c r="D80" s="57">
        <v>0</v>
      </c>
      <c r="E80" s="58">
        <v>0</v>
      </c>
      <c r="F80" s="107"/>
    </row>
    <row r="81" spans="1:6" x14ac:dyDescent="0.2">
      <c r="A81" s="12"/>
      <c r="B81" s="90" t="s">
        <v>158</v>
      </c>
      <c r="C81" s="57">
        <v>0</v>
      </c>
      <c r="D81" s="57">
        <v>0</v>
      </c>
      <c r="E81" s="58">
        <v>0</v>
      </c>
      <c r="F81" s="107"/>
    </row>
    <row r="82" spans="1:6" x14ac:dyDescent="0.2">
      <c r="A82" s="12"/>
      <c r="B82" s="90" t="s">
        <v>209</v>
      </c>
      <c r="C82" s="57">
        <v>1</v>
      </c>
      <c r="D82" s="57">
        <v>1</v>
      </c>
      <c r="E82" s="58">
        <v>0</v>
      </c>
      <c r="F82" s="107">
        <v>0</v>
      </c>
    </row>
    <row r="83" spans="1:6" s="11" customFormat="1" x14ac:dyDescent="0.2">
      <c r="A83" s="12"/>
      <c r="B83" s="90" t="s">
        <v>217</v>
      </c>
      <c r="C83" s="57">
        <v>0</v>
      </c>
      <c r="D83" s="57">
        <v>0</v>
      </c>
      <c r="E83" s="58">
        <v>0</v>
      </c>
      <c r="F83" s="107"/>
    </row>
    <row r="84" spans="1:6" ht="15" customHeight="1" x14ac:dyDescent="0.2">
      <c r="A84" s="12"/>
      <c r="B84" s="90" t="s">
        <v>50</v>
      </c>
      <c r="C84" s="57">
        <v>1</v>
      </c>
      <c r="D84" s="57">
        <v>12</v>
      </c>
      <c r="E84" s="58">
        <v>11</v>
      </c>
      <c r="F84" s="107">
        <v>11</v>
      </c>
    </row>
    <row r="85" spans="1:6" ht="15" customHeight="1" x14ac:dyDescent="0.2">
      <c r="A85" s="12"/>
      <c r="B85" s="90" t="s">
        <v>218</v>
      </c>
      <c r="C85" s="57">
        <v>0</v>
      </c>
      <c r="D85" s="57">
        <v>1</v>
      </c>
      <c r="E85" s="58">
        <v>1</v>
      </c>
      <c r="F85" s="107"/>
    </row>
    <row r="86" spans="1:6" ht="15" customHeight="1" x14ac:dyDescent="0.2">
      <c r="A86" s="12"/>
      <c r="B86" s="90" t="s">
        <v>159</v>
      </c>
      <c r="C86" s="57">
        <v>0</v>
      </c>
      <c r="D86" s="57">
        <v>0</v>
      </c>
      <c r="E86" s="58">
        <v>0</v>
      </c>
      <c r="F86" s="107"/>
    </row>
    <row r="87" spans="1:6" ht="15" customHeight="1" x14ac:dyDescent="0.2">
      <c r="B87" s="100" t="s">
        <v>54</v>
      </c>
      <c r="C87" s="101">
        <v>20</v>
      </c>
      <c r="D87" s="101">
        <v>29</v>
      </c>
      <c r="E87" s="56">
        <v>9</v>
      </c>
      <c r="F87" s="108">
        <v>0.44999999999999996</v>
      </c>
    </row>
    <row r="88" spans="1:6" ht="15" customHeight="1" x14ac:dyDescent="0.2">
      <c r="B88" s="90" t="s">
        <v>160</v>
      </c>
      <c r="C88" s="57">
        <v>1</v>
      </c>
      <c r="D88" s="57">
        <v>2</v>
      </c>
      <c r="E88" s="58">
        <v>1</v>
      </c>
      <c r="F88" s="107">
        <v>1</v>
      </c>
    </row>
    <row r="89" spans="1:6" ht="15" customHeight="1" x14ac:dyDescent="0.2">
      <c r="B89" s="90" t="s">
        <v>210</v>
      </c>
      <c r="C89" s="57">
        <v>5</v>
      </c>
      <c r="D89" s="57">
        <v>11</v>
      </c>
      <c r="E89" s="58">
        <v>6</v>
      </c>
      <c r="F89" s="107">
        <v>1.2000000000000002</v>
      </c>
    </row>
    <row r="90" spans="1:6" x14ac:dyDescent="0.2">
      <c r="B90" s="90" t="s">
        <v>211</v>
      </c>
      <c r="C90" s="57">
        <v>3</v>
      </c>
      <c r="D90" s="57">
        <v>4</v>
      </c>
      <c r="E90" s="58">
        <v>1</v>
      </c>
      <c r="F90" s="107">
        <v>0.33333333333333326</v>
      </c>
    </row>
    <row r="91" spans="1:6" ht="15" customHeight="1" x14ac:dyDescent="0.2">
      <c r="B91" s="90" t="s">
        <v>55</v>
      </c>
      <c r="C91" s="57">
        <v>1</v>
      </c>
      <c r="D91" s="57">
        <v>2</v>
      </c>
      <c r="E91" s="58">
        <v>1</v>
      </c>
      <c r="F91" s="107">
        <v>1</v>
      </c>
    </row>
    <row r="92" spans="1:6" x14ac:dyDescent="0.2">
      <c r="B92" s="90" t="s">
        <v>57</v>
      </c>
      <c r="C92" s="57">
        <v>1</v>
      </c>
      <c r="D92" s="57">
        <v>2</v>
      </c>
      <c r="E92" s="58">
        <v>1</v>
      </c>
      <c r="F92" s="107">
        <v>1</v>
      </c>
    </row>
    <row r="93" spans="1:6" ht="15" customHeight="1" x14ac:dyDescent="0.2">
      <c r="B93" s="90" t="s">
        <v>161</v>
      </c>
      <c r="C93" s="57">
        <v>2</v>
      </c>
      <c r="D93" s="57">
        <v>0</v>
      </c>
      <c r="E93" s="58">
        <v>-2</v>
      </c>
      <c r="F93" s="107">
        <v>-1</v>
      </c>
    </row>
    <row r="94" spans="1:6" ht="15" customHeight="1" x14ac:dyDescent="0.2">
      <c r="B94" s="90" t="s">
        <v>56</v>
      </c>
      <c r="C94" s="57">
        <v>7</v>
      </c>
      <c r="D94" s="57">
        <v>8</v>
      </c>
      <c r="E94" s="58">
        <v>1</v>
      </c>
      <c r="F94" s="107">
        <v>0.14285714285714279</v>
      </c>
    </row>
    <row r="95" spans="1:6" ht="15" customHeight="1" x14ac:dyDescent="0.2">
      <c r="A95" s="13"/>
      <c r="B95" s="100" t="s">
        <v>58</v>
      </c>
      <c r="C95" s="101">
        <v>6059</v>
      </c>
      <c r="D95" s="101">
        <v>7018</v>
      </c>
      <c r="E95" s="56">
        <v>959</v>
      </c>
      <c r="F95" s="108">
        <v>0.15827694338999843</v>
      </c>
    </row>
    <row r="96" spans="1:6" ht="15" customHeight="1" x14ac:dyDescent="0.2">
      <c r="B96" s="86" t="s">
        <v>59</v>
      </c>
      <c r="C96" s="57">
        <v>514</v>
      </c>
      <c r="D96" s="57">
        <v>822</v>
      </c>
      <c r="E96" s="58">
        <v>308</v>
      </c>
      <c r="F96" s="107">
        <v>0.59922178988326857</v>
      </c>
    </row>
    <row r="97" spans="2:6" ht="15" customHeight="1" x14ac:dyDescent="0.2">
      <c r="B97" s="86" t="s">
        <v>60</v>
      </c>
      <c r="C97" s="57">
        <v>80</v>
      </c>
      <c r="D97" s="57">
        <v>89</v>
      </c>
      <c r="E97" s="58">
        <v>9</v>
      </c>
      <c r="F97" s="107">
        <v>0.11250000000000004</v>
      </c>
    </row>
    <row r="98" spans="2:6" ht="15" customHeight="1" x14ac:dyDescent="0.2">
      <c r="B98" s="86" t="s">
        <v>151</v>
      </c>
      <c r="C98" s="57">
        <v>5465</v>
      </c>
      <c r="D98" s="57">
        <v>6107</v>
      </c>
      <c r="E98" s="58">
        <v>642</v>
      </c>
      <c r="F98" s="107">
        <v>0.11747483989021035</v>
      </c>
    </row>
    <row r="99" spans="2:6" ht="15" customHeight="1" x14ac:dyDescent="0.2">
      <c r="B99" s="100" t="s">
        <v>61</v>
      </c>
      <c r="C99" s="101">
        <v>374</v>
      </c>
      <c r="D99" s="101">
        <v>541</v>
      </c>
      <c r="E99" s="56">
        <v>167</v>
      </c>
      <c r="F99" s="108">
        <v>0.446524064171123</v>
      </c>
    </row>
    <row r="100" spans="2:6" ht="15" customHeight="1" x14ac:dyDescent="0.2">
      <c r="B100" s="87" t="s">
        <v>62</v>
      </c>
      <c r="C100" s="57">
        <v>87</v>
      </c>
      <c r="D100" s="57">
        <v>129</v>
      </c>
      <c r="E100" s="58">
        <v>42</v>
      </c>
      <c r="F100" s="107">
        <v>0.48275862068965525</v>
      </c>
    </row>
    <row r="101" spans="2:6" ht="15" customHeight="1" x14ac:dyDescent="0.2">
      <c r="B101" s="87" t="s">
        <v>63</v>
      </c>
      <c r="C101" s="57">
        <v>2</v>
      </c>
      <c r="D101" s="57">
        <v>2</v>
      </c>
      <c r="E101" s="58">
        <v>0</v>
      </c>
      <c r="F101" s="107">
        <v>0</v>
      </c>
    </row>
    <row r="102" spans="2:6" ht="15" customHeight="1" x14ac:dyDescent="0.2">
      <c r="B102" s="87" t="s">
        <v>64</v>
      </c>
      <c r="C102" s="57">
        <v>151</v>
      </c>
      <c r="D102" s="57">
        <v>236</v>
      </c>
      <c r="E102" s="58">
        <v>85</v>
      </c>
      <c r="F102" s="107">
        <v>0.5629139072847682</v>
      </c>
    </row>
    <row r="103" spans="2:6" ht="15" customHeight="1" x14ac:dyDescent="0.2">
      <c r="B103" s="87" t="s">
        <v>72</v>
      </c>
      <c r="C103" s="57">
        <v>47</v>
      </c>
      <c r="D103" s="57">
        <v>32</v>
      </c>
      <c r="E103" s="58">
        <v>-15</v>
      </c>
      <c r="F103" s="107">
        <v>-0.31914893617021278</v>
      </c>
    </row>
    <row r="104" spans="2:6" x14ac:dyDescent="0.2">
      <c r="B104" s="87" t="s">
        <v>67</v>
      </c>
      <c r="C104" s="57">
        <v>35</v>
      </c>
      <c r="D104" s="57">
        <v>74</v>
      </c>
      <c r="E104" s="58">
        <v>39</v>
      </c>
      <c r="F104" s="107">
        <v>1.1142857142857143</v>
      </c>
    </row>
    <row r="105" spans="2:6" ht="15" customHeight="1" x14ac:dyDescent="0.2">
      <c r="B105" s="87" t="s">
        <v>65</v>
      </c>
      <c r="C105" s="57">
        <v>15</v>
      </c>
      <c r="D105" s="57">
        <v>12</v>
      </c>
      <c r="E105" s="58">
        <v>-3</v>
      </c>
      <c r="F105" s="107">
        <v>-0.19999999999999996</v>
      </c>
    </row>
    <row r="106" spans="2:6" ht="15" customHeight="1" x14ac:dyDescent="0.2">
      <c r="B106" s="90" t="s">
        <v>162</v>
      </c>
      <c r="C106" s="57">
        <v>0</v>
      </c>
      <c r="D106" s="57">
        <v>1</v>
      </c>
      <c r="E106" s="58">
        <v>1</v>
      </c>
      <c r="F106" s="107"/>
    </row>
    <row r="107" spans="2:6" ht="15" customHeight="1" x14ac:dyDescent="0.2">
      <c r="B107" s="87" t="s">
        <v>70</v>
      </c>
      <c r="C107" s="57">
        <v>0</v>
      </c>
      <c r="D107" s="57">
        <v>3</v>
      </c>
      <c r="E107" s="58">
        <v>3</v>
      </c>
      <c r="F107" s="107"/>
    </row>
    <row r="108" spans="2:6" ht="15" customHeight="1" x14ac:dyDescent="0.2">
      <c r="B108" s="87" t="s">
        <v>68</v>
      </c>
      <c r="C108" s="57">
        <v>0</v>
      </c>
      <c r="D108" s="57">
        <v>3</v>
      </c>
      <c r="E108" s="58">
        <v>3</v>
      </c>
      <c r="F108" s="107"/>
    </row>
    <row r="109" spans="2:6" ht="15" customHeight="1" x14ac:dyDescent="0.2">
      <c r="B109" s="87" t="s">
        <v>69</v>
      </c>
      <c r="C109" s="57">
        <v>11</v>
      </c>
      <c r="D109" s="57">
        <v>24</v>
      </c>
      <c r="E109" s="58">
        <v>13</v>
      </c>
      <c r="F109" s="107">
        <v>1.1818181818181817</v>
      </c>
    </row>
    <row r="110" spans="2:6" ht="16.5" customHeight="1" x14ac:dyDescent="0.2">
      <c r="B110" s="89" t="s">
        <v>200</v>
      </c>
      <c r="C110" s="57">
        <v>0</v>
      </c>
      <c r="D110" s="57">
        <v>0</v>
      </c>
      <c r="E110" s="58">
        <v>0</v>
      </c>
      <c r="F110" s="107"/>
    </row>
    <row r="111" spans="2:6" ht="18" customHeight="1" x14ac:dyDescent="0.2">
      <c r="B111" s="87" t="s">
        <v>71</v>
      </c>
      <c r="C111" s="57">
        <v>9</v>
      </c>
      <c r="D111" s="57">
        <v>10</v>
      </c>
      <c r="E111" s="58">
        <v>1</v>
      </c>
      <c r="F111" s="107">
        <v>0.11111111111111116</v>
      </c>
    </row>
    <row r="112" spans="2:6" ht="15" customHeight="1" x14ac:dyDescent="0.2">
      <c r="B112" s="87" t="s">
        <v>66</v>
      </c>
      <c r="C112" s="57">
        <v>17</v>
      </c>
      <c r="D112" s="57">
        <v>15</v>
      </c>
      <c r="E112" s="58">
        <v>-2</v>
      </c>
      <c r="F112" s="107">
        <v>-0.11764705882352944</v>
      </c>
    </row>
    <row r="113" spans="2:6" ht="26.25" customHeight="1" x14ac:dyDescent="0.2">
      <c r="B113" s="96" t="s">
        <v>73</v>
      </c>
      <c r="C113" s="59">
        <v>56765</v>
      </c>
      <c r="D113" s="59">
        <v>55537</v>
      </c>
      <c r="E113" s="60">
        <v>-1228</v>
      </c>
      <c r="F113" s="109">
        <v>-2.163304853342729E-2</v>
      </c>
    </row>
    <row r="114" spans="2:6" ht="21.75" customHeight="1" x14ac:dyDescent="0.2">
      <c r="B114" s="100" t="s">
        <v>193</v>
      </c>
      <c r="C114" s="101">
        <v>4139</v>
      </c>
      <c r="D114" s="101">
        <v>7772</v>
      </c>
      <c r="E114" s="56">
        <v>3633</v>
      </c>
      <c r="F114" s="108">
        <v>0.8777482483691712</v>
      </c>
    </row>
    <row r="115" spans="2:6" x14ac:dyDescent="0.2">
      <c r="B115" s="87" t="s">
        <v>87</v>
      </c>
      <c r="C115" s="57">
        <v>2300</v>
      </c>
      <c r="D115" s="57">
        <v>4474</v>
      </c>
      <c r="E115" s="58">
        <v>2174</v>
      </c>
      <c r="F115" s="107">
        <v>0.94521739130434779</v>
      </c>
    </row>
    <row r="116" spans="2:6" ht="15" customHeight="1" x14ac:dyDescent="0.2">
      <c r="B116" s="91" t="s">
        <v>257</v>
      </c>
      <c r="C116" s="57">
        <v>61</v>
      </c>
      <c r="D116" s="57">
        <v>14</v>
      </c>
      <c r="E116" s="58">
        <v>-47</v>
      </c>
      <c r="F116" s="107">
        <v>-0.77049180327868849</v>
      </c>
    </row>
    <row r="117" spans="2:6" x14ac:dyDescent="0.2">
      <c r="B117" s="91" t="s">
        <v>78</v>
      </c>
      <c r="C117" s="57">
        <v>731</v>
      </c>
      <c r="D117" s="57">
        <v>1133</v>
      </c>
      <c r="E117" s="58">
        <v>402</v>
      </c>
      <c r="F117" s="107">
        <v>0.5499316005471957</v>
      </c>
    </row>
    <row r="118" spans="2:6" s="41" customFormat="1" x14ac:dyDescent="0.2">
      <c r="B118" s="91" t="s">
        <v>82</v>
      </c>
      <c r="C118" s="57">
        <v>4</v>
      </c>
      <c r="D118" s="57">
        <v>13</v>
      </c>
      <c r="E118" s="58">
        <v>9</v>
      </c>
      <c r="F118" s="107">
        <v>2.25</v>
      </c>
    </row>
    <row r="119" spans="2:6" ht="15" customHeight="1" x14ac:dyDescent="0.2">
      <c r="B119" s="88" t="s">
        <v>253</v>
      </c>
      <c r="C119" s="57">
        <v>1</v>
      </c>
      <c r="D119" s="57">
        <v>4</v>
      </c>
      <c r="E119" s="58">
        <v>3</v>
      </c>
      <c r="F119" s="107">
        <v>3</v>
      </c>
    </row>
    <row r="120" spans="2:6" x14ac:dyDescent="0.2">
      <c r="B120" s="88" t="s">
        <v>163</v>
      </c>
      <c r="C120" s="57">
        <v>941</v>
      </c>
      <c r="D120" s="57">
        <v>2131</v>
      </c>
      <c r="E120" s="58">
        <v>1190</v>
      </c>
      <c r="F120" s="107">
        <v>1.2646121147715195</v>
      </c>
    </row>
    <row r="121" spans="2:6" ht="15" customHeight="1" x14ac:dyDescent="0.2">
      <c r="B121" s="88" t="s">
        <v>164</v>
      </c>
      <c r="C121" s="57">
        <v>101</v>
      </c>
      <c r="D121" s="57">
        <v>3</v>
      </c>
      <c r="E121" s="58">
        <v>-98</v>
      </c>
      <c r="F121" s="107">
        <v>-0.97029702970297027</v>
      </c>
    </row>
    <row r="122" spans="2:6" ht="15" customHeight="1" x14ac:dyDescent="0.2">
      <c r="B122" s="100" t="s">
        <v>194</v>
      </c>
      <c r="C122" s="101">
        <v>562</v>
      </c>
      <c r="D122" s="101">
        <v>866</v>
      </c>
      <c r="E122" s="56">
        <v>304</v>
      </c>
      <c r="F122" s="108">
        <v>0.54092526690391463</v>
      </c>
    </row>
    <row r="123" spans="2:6" x14ac:dyDescent="0.2">
      <c r="B123" s="88" t="s">
        <v>154</v>
      </c>
      <c r="C123" s="57">
        <v>2</v>
      </c>
      <c r="D123" s="57">
        <v>0</v>
      </c>
      <c r="E123" s="58">
        <v>-2</v>
      </c>
      <c r="F123" s="107">
        <v>-1</v>
      </c>
    </row>
    <row r="124" spans="2:6" ht="15" customHeight="1" x14ac:dyDescent="0.2">
      <c r="B124" s="88" t="s">
        <v>74</v>
      </c>
      <c r="C124" s="57">
        <v>468</v>
      </c>
      <c r="D124" s="57">
        <v>700</v>
      </c>
      <c r="E124" s="58">
        <v>232</v>
      </c>
      <c r="F124" s="107">
        <v>0.49572649572649574</v>
      </c>
    </row>
    <row r="125" spans="2:6" ht="15" customHeight="1" x14ac:dyDescent="0.2">
      <c r="B125" s="88" t="s">
        <v>86</v>
      </c>
      <c r="C125" s="57">
        <v>0</v>
      </c>
      <c r="D125" s="57">
        <v>2</v>
      </c>
      <c r="E125" s="58">
        <v>2</v>
      </c>
      <c r="F125" s="107"/>
    </row>
    <row r="126" spans="2:6" ht="15" customHeight="1" x14ac:dyDescent="0.2">
      <c r="B126" s="88" t="s">
        <v>165</v>
      </c>
      <c r="C126" s="57">
        <v>0</v>
      </c>
      <c r="D126" s="57">
        <v>0</v>
      </c>
      <c r="E126" s="58">
        <v>0</v>
      </c>
      <c r="F126" s="107"/>
    </row>
    <row r="127" spans="2:6" ht="15" customHeight="1" x14ac:dyDescent="0.2">
      <c r="B127" s="88" t="s">
        <v>166</v>
      </c>
      <c r="C127" s="57">
        <v>0</v>
      </c>
      <c r="D127" s="57">
        <v>0</v>
      </c>
      <c r="E127" s="58">
        <v>0</v>
      </c>
      <c r="F127" s="107"/>
    </row>
    <row r="128" spans="2:6" ht="15" customHeight="1" x14ac:dyDescent="0.2">
      <c r="B128" s="88" t="s">
        <v>212</v>
      </c>
      <c r="C128" s="57">
        <v>0</v>
      </c>
      <c r="D128" s="57">
        <v>0</v>
      </c>
      <c r="E128" s="58">
        <v>0</v>
      </c>
      <c r="F128" s="107"/>
    </row>
    <row r="129" spans="1:6" ht="15" customHeight="1" x14ac:dyDescent="0.2">
      <c r="B129" s="88" t="s">
        <v>76</v>
      </c>
      <c r="C129" s="57">
        <v>90</v>
      </c>
      <c r="D129" s="57">
        <v>164</v>
      </c>
      <c r="E129" s="58">
        <v>74</v>
      </c>
      <c r="F129" s="107">
        <v>0.82222222222222219</v>
      </c>
    </row>
    <row r="130" spans="1:6" ht="15" customHeight="1" x14ac:dyDescent="0.2">
      <c r="B130" s="88" t="s">
        <v>213</v>
      </c>
      <c r="C130" s="57">
        <v>0</v>
      </c>
      <c r="D130" s="57">
        <v>0</v>
      </c>
      <c r="E130" s="58">
        <v>0</v>
      </c>
      <c r="F130" s="107"/>
    </row>
    <row r="131" spans="1:6" ht="15" customHeight="1" x14ac:dyDescent="0.2">
      <c r="B131" s="88" t="s">
        <v>167</v>
      </c>
      <c r="C131" s="57">
        <v>0</v>
      </c>
      <c r="D131" s="57">
        <v>0</v>
      </c>
      <c r="E131" s="58">
        <v>0</v>
      </c>
      <c r="F131" s="107"/>
    </row>
    <row r="132" spans="1:6" s="11" customFormat="1" ht="15" customHeight="1" x14ac:dyDescent="0.2">
      <c r="B132" s="88" t="s">
        <v>75</v>
      </c>
      <c r="C132" s="57">
        <v>0</v>
      </c>
      <c r="D132" s="57">
        <v>0</v>
      </c>
      <c r="E132" s="58">
        <v>0</v>
      </c>
      <c r="F132" s="107"/>
    </row>
    <row r="133" spans="1:6" s="11" customFormat="1" ht="15" customHeight="1" x14ac:dyDescent="0.2">
      <c r="B133" s="88" t="s">
        <v>168</v>
      </c>
      <c r="C133" s="57">
        <v>0</v>
      </c>
      <c r="D133" s="57">
        <v>0</v>
      </c>
      <c r="E133" s="58">
        <v>0</v>
      </c>
      <c r="F133" s="107"/>
    </row>
    <row r="134" spans="1:6" s="11" customFormat="1" ht="15" customHeight="1" x14ac:dyDescent="0.2">
      <c r="B134" s="88" t="s">
        <v>85</v>
      </c>
      <c r="C134" s="57">
        <v>0</v>
      </c>
      <c r="D134" s="57">
        <v>0</v>
      </c>
      <c r="E134" s="58">
        <v>0</v>
      </c>
      <c r="F134" s="107"/>
    </row>
    <row r="135" spans="1:6" s="11" customFormat="1" ht="15" customHeight="1" x14ac:dyDescent="0.2">
      <c r="B135" s="88" t="s">
        <v>169</v>
      </c>
      <c r="C135" s="57">
        <v>2</v>
      </c>
      <c r="D135" s="57">
        <v>0</v>
      </c>
      <c r="E135" s="58">
        <v>-2</v>
      </c>
      <c r="F135" s="107">
        <v>-1</v>
      </c>
    </row>
    <row r="136" spans="1:6" s="11" customFormat="1" ht="15" customHeight="1" x14ac:dyDescent="0.2">
      <c r="B136" s="88" t="s">
        <v>170</v>
      </c>
      <c r="C136" s="57">
        <v>0</v>
      </c>
      <c r="D136" s="57">
        <v>0</v>
      </c>
      <c r="E136" s="58">
        <v>0</v>
      </c>
      <c r="F136" s="107"/>
    </row>
    <row r="137" spans="1:6" s="11" customFormat="1" ht="15" customHeight="1" x14ac:dyDescent="0.2">
      <c r="B137" s="88" t="s">
        <v>171</v>
      </c>
      <c r="C137" s="57">
        <v>0</v>
      </c>
      <c r="D137" s="57">
        <v>0</v>
      </c>
      <c r="E137" s="58">
        <v>0</v>
      </c>
      <c r="F137" s="107"/>
    </row>
    <row r="138" spans="1:6" ht="15" customHeight="1" x14ac:dyDescent="0.2">
      <c r="B138" s="100" t="s">
        <v>205</v>
      </c>
      <c r="C138" s="101">
        <v>50821</v>
      </c>
      <c r="D138" s="101">
        <v>44438</v>
      </c>
      <c r="E138" s="56">
        <v>-6383</v>
      </c>
      <c r="F138" s="108">
        <v>-0.12559768599594656</v>
      </c>
    </row>
    <row r="139" spans="1:6" ht="15" customHeight="1" x14ac:dyDescent="0.2">
      <c r="A139" s="12"/>
      <c r="B139" s="87" t="s">
        <v>103</v>
      </c>
      <c r="C139" s="57">
        <v>54</v>
      </c>
      <c r="D139" s="57">
        <v>38</v>
      </c>
      <c r="E139" s="58">
        <v>-16</v>
      </c>
      <c r="F139" s="107">
        <v>-0.29629629629629628</v>
      </c>
    </row>
    <row r="140" spans="1:6" ht="15" customHeight="1" x14ac:dyDescent="0.2">
      <c r="A140" s="12"/>
      <c r="B140" s="87" t="s">
        <v>104</v>
      </c>
      <c r="C140" s="57">
        <v>85</v>
      </c>
      <c r="D140" s="57">
        <v>51</v>
      </c>
      <c r="E140" s="58">
        <v>-34</v>
      </c>
      <c r="F140" s="107">
        <v>-0.4</v>
      </c>
    </row>
    <row r="141" spans="1:6" s="11" customFormat="1" ht="15" customHeight="1" x14ac:dyDescent="0.2">
      <c r="A141" s="12"/>
      <c r="B141" s="87" t="s">
        <v>259</v>
      </c>
      <c r="C141" s="57">
        <v>2</v>
      </c>
      <c r="D141" s="57">
        <v>1</v>
      </c>
      <c r="E141" s="58">
        <v>-1</v>
      </c>
      <c r="F141" s="107">
        <v>-0.5</v>
      </c>
    </row>
    <row r="142" spans="1:6" ht="15" customHeight="1" x14ac:dyDescent="0.2">
      <c r="A142" s="12"/>
      <c r="B142" s="87" t="s">
        <v>105</v>
      </c>
      <c r="C142" s="57">
        <v>2777</v>
      </c>
      <c r="D142" s="57">
        <v>7383</v>
      </c>
      <c r="E142" s="58">
        <v>4606</v>
      </c>
      <c r="F142" s="107">
        <v>1.658624414836154</v>
      </c>
    </row>
    <row r="143" spans="1:6" s="41" customFormat="1" ht="15" customHeight="1" x14ac:dyDescent="0.2">
      <c r="A143" s="12"/>
      <c r="B143" s="87" t="s">
        <v>106</v>
      </c>
      <c r="C143" s="57">
        <v>47053</v>
      </c>
      <c r="D143" s="57">
        <v>35571</v>
      </c>
      <c r="E143" s="58">
        <v>-11482</v>
      </c>
      <c r="F143" s="107">
        <v>-0.24402269780885388</v>
      </c>
    </row>
    <row r="144" spans="1:6" x14ac:dyDescent="0.2">
      <c r="A144" s="12"/>
      <c r="B144" s="87" t="s">
        <v>172</v>
      </c>
      <c r="C144" s="57">
        <v>4</v>
      </c>
      <c r="D144" s="57">
        <v>4</v>
      </c>
      <c r="E144" s="58">
        <v>0</v>
      </c>
      <c r="F144" s="107">
        <v>0</v>
      </c>
    </row>
    <row r="145" spans="1:6" x14ac:dyDescent="0.2">
      <c r="A145" s="12"/>
      <c r="B145" s="90" t="s">
        <v>107</v>
      </c>
      <c r="C145" s="57">
        <v>35</v>
      </c>
      <c r="D145" s="57">
        <v>61</v>
      </c>
      <c r="E145" s="58">
        <v>26</v>
      </c>
      <c r="F145" s="107">
        <v>0.74285714285714288</v>
      </c>
    </row>
    <row r="146" spans="1:6" ht="15" customHeight="1" x14ac:dyDescent="0.2">
      <c r="A146" s="12"/>
      <c r="B146" s="87" t="s">
        <v>108</v>
      </c>
      <c r="C146" s="57">
        <v>722</v>
      </c>
      <c r="D146" s="57">
        <v>1185</v>
      </c>
      <c r="E146" s="58">
        <v>463</v>
      </c>
      <c r="F146" s="107">
        <v>0.6412742382271468</v>
      </c>
    </row>
    <row r="147" spans="1:6" ht="15" customHeight="1" x14ac:dyDescent="0.2">
      <c r="A147" s="12"/>
      <c r="B147" s="87" t="s">
        <v>109</v>
      </c>
      <c r="C147" s="57">
        <v>89</v>
      </c>
      <c r="D147" s="57">
        <v>144</v>
      </c>
      <c r="E147" s="58">
        <v>55</v>
      </c>
      <c r="F147" s="107">
        <v>0.6179775280898876</v>
      </c>
    </row>
    <row r="148" spans="1:6" ht="15" customHeight="1" x14ac:dyDescent="0.2">
      <c r="A148" s="12"/>
      <c r="B148" s="100" t="s">
        <v>206</v>
      </c>
      <c r="C148" s="101">
        <v>1243</v>
      </c>
      <c r="D148" s="101">
        <v>2461</v>
      </c>
      <c r="E148" s="56">
        <v>1218</v>
      </c>
      <c r="F148" s="108">
        <v>0.97988736926790021</v>
      </c>
    </row>
    <row r="149" spans="1:6" ht="15" customHeight="1" x14ac:dyDescent="0.2">
      <c r="B149" s="90" t="s">
        <v>254</v>
      </c>
      <c r="C149" s="57">
        <v>1</v>
      </c>
      <c r="D149" s="57">
        <v>2</v>
      </c>
      <c r="E149" s="58">
        <v>1</v>
      </c>
      <c r="F149" s="107">
        <v>1</v>
      </c>
    </row>
    <row r="150" spans="1:6" x14ac:dyDescent="0.2">
      <c r="B150" s="90" t="s">
        <v>258</v>
      </c>
      <c r="C150" s="57">
        <v>4</v>
      </c>
      <c r="D150" s="57">
        <v>3</v>
      </c>
      <c r="E150" s="58">
        <v>-1</v>
      </c>
      <c r="F150" s="107">
        <v>-0.25</v>
      </c>
    </row>
    <row r="151" spans="1:6" ht="15" customHeight="1" x14ac:dyDescent="0.2">
      <c r="B151" s="90" t="s">
        <v>79</v>
      </c>
      <c r="C151" s="57">
        <v>111</v>
      </c>
      <c r="D151" s="57">
        <v>66</v>
      </c>
      <c r="E151" s="58">
        <v>-45</v>
      </c>
      <c r="F151" s="107">
        <v>-0.40540540540540537</v>
      </c>
    </row>
    <row r="152" spans="1:6" s="41" customFormat="1" ht="15" customHeight="1" x14ac:dyDescent="0.2">
      <c r="B152" s="90" t="s">
        <v>261</v>
      </c>
      <c r="C152" s="57">
        <v>0</v>
      </c>
      <c r="D152" s="57">
        <v>5</v>
      </c>
      <c r="E152" s="58">
        <v>5</v>
      </c>
      <c r="F152" s="107"/>
    </row>
    <row r="153" spans="1:6" x14ac:dyDescent="0.2">
      <c r="B153" s="90" t="s">
        <v>80</v>
      </c>
      <c r="C153" s="57">
        <v>47</v>
      </c>
      <c r="D153" s="57">
        <v>138</v>
      </c>
      <c r="E153" s="58">
        <v>91</v>
      </c>
      <c r="F153" s="107">
        <v>1.9361702127659575</v>
      </c>
    </row>
    <row r="154" spans="1:6" x14ac:dyDescent="0.2">
      <c r="B154" s="90" t="s">
        <v>81</v>
      </c>
      <c r="C154" s="57">
        <v>16</v>
      </c>
      <c r="D154" s="57">
        <v>73</v>
      </c>
      <c r="E154" s="58">
        <v>57</v>
      </c>
      <c r="F154" s="107">
        <v>3.5625</v>
      </c>
    </row>
    <row r="155" spans="1:6" s="41" customFormat="1" x14ac:dyDescent="0.2">
      <c r="B155" s="90" t="s">
        <v>192</v>
      </c>
      <c r="C155" s="57">
        <v>881</v>
      </c>
      <c r="D155" s="57">
        <v>1912</v>
      </c>
      <c r="E155" s="58">
        <v>1031</v>
      </c>
      <c r="F155" s="107">
        <v>1.1702610669693532</v>
      </c>
    </row>
    <row r="156" spans="1:6" s="41" customFormat="1" x14ac:dyDescent="0.2">
      <c r="B156" s="90" t="s">
        <v>83</v>
      </c>
      <c r="C156" s="57">
        <v>49</v>
      </c>
      <c r="D156" s="57">
        <v>73</v>
      </c>
      <c r="E156" s="58">
        <v>24</v>
      </c>
      <c r="F156" s="107">
        <v>0.48979591836734704</v>
      </c>
    </row>
    <row r="157" spans="1:6" ht="15" customHeight="1" x14ac:dyDescent="0.2">
      <c r="B157" s="90" t="s">
        <v>84</v>
      </c>
      <c r="C157" s="57">
        <v>109</v>
      </c>
      <c r="D157" s="57">
        <v>171</v>
      </c>
      <c r="E157" s="58">
        <v>62</v>
      </c>
      <c r="F157" s="107">
        <v>0.5688073394495412</v>
      </c>
    </row>
    <row r="158" spans="1:6" ht="15" customHeight="1" x14ac:dyDescent="0.2">
      <c r="B158" s="90" t="s">
        <v>77</v>
      </c>
      <c r="C158" s="57">
        <v>25</v>
      </c>
      <c r="D158" s="57">
        <v>18</v>
      </c>
      <c r="E158" s="58">
        <v>-7</v>
      </c>
      <c r="F158" s="107">
        <v>-0.28000000000000003</v>
      </c>
    </row>
    <row r="159" spans="1:6" ht="15" customHeight="1" x14ac:dyDescent="0.2">
      <c r="B159" s="96" t="s">
        <v>88</v>
      </c>
      <c r="C159" s="62">
        <v>38222</v>
      </c>
      <c r="D159" s="62">
        <v>33540</v>
      </c>
      <c r="E159" s="60">
        <v>-4682</v>
      </c>
      <c r="F159" s="109">
        <v>-0.12249489822615245</v>
      </c>
    </row>
    <row r="160" spans="1:6" ht="15" customHeight="1" x14ac:dyDescent="0.2">
      <c r="B160" s="87" t="s">
        <v>90</v>
      </c>
      <c r="C160" s="57">
        <v>1063</v>
      </c>
      <c r="D160" s="57">
        <v>782</v>
      </c>
      <c r="E160" s="58">
        <v>-281</v>
      </c>
      <c r="F160" s="107">
        <v>-0.26434619002822202</v>
      </c>
    </row>
    <row r="161" spans="2:6" ht="15" customHeight="1" x14ac:dyDescent="0.2">
      <c r="B161" s="87" t="s">
        <v>91</v>
      </c>
      <c r="C161" s="57">
        <v>1017</v>
      </c>
      <c r="D161" s="57">
        <v>1499</v>
      </c>
      <c r="E161" s="58">
        <v>482</v>
      </c>
      <c r="F161" s="107">
        <v>0.4739429695181907</v>
      </c>
    </row>
    <row r="162" spans="2:6" ht="15" customHeight="1" x14ac:dyDescent="0.2">
      <c r="B162" s="92" t="s">
        <v>92</v>
      </c>
      <c r="C162" s="57">
        <v>495</v>
      </c>
      <c r="D162" s="57">
        <v>364</v>
      </c>
      <c r="E162" s="58">
        <v>-131</v>
      </c>
      <c r="F162" s="107">
        <v>-0.26464646464646469</v>
      </c>
    </row>
    <row r="163" spans="2:6" ht="15" customHeight="1" x14ac:dyDescent="0.2">
      <c r="B163" s="93" t="s">
        <v>94</v>
      </c>
      <c r="C163" s="57">
        <v>3209</v>
      </c>
      <c r="D163" s="57">
        <v>3124</v>
      </c>
      <c r="E163" s="58">
        <v>-85</v>
      </c>
      <c r="F163" s="107">
        <v>-2.6488002492988438E-2</v>
      </c>
    </row>
    <row r="164" spans="2:6" ht="15" customHeight="1" x14ac:dyDescent="0.2">
      <c r="B164" s="93" t="s">
        <v>102</v>
      </c>
      <c r="C164" s="57">
        <v>3135</v>
      </c>
      <c r="D164" s="57">
        <v>4275</v>
      </c>
      <c r="E164" s="58">
        <v>1140</v>
      </c>
      <c r="F164" s="107">
        <v>0.36363636363636354</v>
      </c>
    </row>
    <row r="165" spans="2:6" ht="15" customHeight="1" x14ac:dyDescent="0.2">
      <c r="B165" s="93" t="s">
        <v>96</v>
      </c>
      <c r="C165" s="57">
        <v>2973</v>
      </c>
      <c r="D165" s="57">
        <v>2790</v>
      </c>
      <c r="E165" s="58">
        <v>-183</v>
      </c>
      <c r="F165" s="107">
        <v>-6.1553985872855654E-2</v>
      </c>
    </row>
    <row r="166" spans="2:6" ht="15" customHeight="1" x14ac:dyDescent="0.2">
      <c r="B166" s="86" t="s">
        <v>97</v>
      </c>
      <c r="C166" s="57">
        <v>11</v>
      </c>
      <c r="D166" s="57">
        <v>24</v>
      </c>
      <c r="E166" s="58">
        <v>13</v>
      </c>
      <c r="F166" s="107">
        <v>1.1818181818181817</v>
      </c>
    </row>
    <row r="167" spans="2:6" x14ac:dyDescent="0.2">
      <c r="B167" s="86" t="s">
        <v>98</v>
      </c>
      <c r="C167" s="57">
        <v>2900</v>
      </c>
      <c r="D167" s="57">
        <v>645</v>
      </c>
      <c r="E167" s="58">
        <v>-2255</v>
      </c>
      <c r="F167" s="107">
        <v>-0.77758620689655178</v>
      </c>
    </row>
    <row r="168" spans="2:6" ht="15" customHeight="1" x14ac:dyDescent="0.2">
      <c r="B168" s="86" t="s">
        <v>99</v>
      </c>
      <c r="C168" s="57">
        <v>677</v>
      </c>
      <c r="D168" s="57">
        <v>77</v>
      </c>
      <c r="E168" s="58">
        <v>-600</v>
      </c>
      <c r="F168" s="107">
        <v>-0.88626292466765144</v>
      </c>
    </row>
    <row r="169" spans="2:6" ht="15" customHeight="1" x14ac:dyDescent="0.2">
      <c r="B169" s="86" t="s">
        <v>95</v>
      </c>
      <c r="C169" s="57">
        <v>402</v>
      </c>
      <c r="D169" s="57">
        <v>655</v>
      </c>
      <c r="E169" s="58">
        <v>253</v>
      </c>
      <c r="F169" s="107">
        <v>0.62935323383084585</v>
      </c>
    </row>
    <row r="170" spans="2:6" ht="15" customHeight="1" x14ac:dyDescent="0.2">
      <c r="B170" s="87" t="s">
        <v>100</v>
      </c>
      <c r="C170" s="57">
        <v>17908</v>
      </c>
      <c r="D170" s="57">
        <v>16406</v>
      </c>
      <c r="E170" s="58">
        <v>-1502</v>
      </c>
      <c r="F170" s="107">
        <v>-8.3873129327674767E-2</v>
      </c>
    </row>
    <row r="171" spans="2:6" ht="15" customHeight="1" x14ac:dyDescent="0.2">
      <c r="B171" s="86" t="s">
        <v>101</v>
      </c>
      <c r="C171" s="57">
        <v>2007</v>
      </c>
      <c r="D171" s="57">
        <v>72</v>
      </c>
      <c r="E171" s="58">
        <v>-1935</v>
      </c>
      <c r="F171" s="107">
        <v>-0.9641255605381166</v>
      </c>
    </row>
    <row r="172" spans="2:6" x14ac:dyDescent="0.2">
      <c r="B172" s="87" t="s">
        <v>89</v>
      </c>
      <c r="C172" s="57">
        <v>1912</v>
      </c>
      <c r="D172" s="57">
        <v>2673</v>
      </c>
      <c r="E172" s="58">
        <v>761</v>
      </c>
      <c r="F172" s="107">
        <v>0.39801255230125521</v>
      </c>
    </row>
    <row r="173" spans="2:6" ht="15" customHeight="1" x14ac:dyDescent="0.2">
      <c r="B173" s="86" t="s">
        <v>93</v>
      </c>
      <c r="C173" s="57">
        <v>513</v>
      </c>
      <c r="D173" s="57">
        <v>154</v>
      </c>
      <c r="E173" s="58">
        <v>-359</v>
      </c>
      <c r="F173" s="107">
        <v>-0.69980506822612087</v>
      </c>
    </row>
    <row r="174" spans="2:6" ht="15" customHeight="1" x14ac:dyDescent="0.2">
      <c r="B174" s="96" t="s">
        <v>110</v>
      </c>
      <c r="C174" s="59">
        <v>979</v>
      </c>
      <c r="D174" s="59">
        <v>956</v>
      </c>
      <c r="E174" s="60">
        <v>-23</v>
      </c>
      <c r="F174" s="109">
        <v>-2.3493360572012234E-2</v>
      </c>
    </row>
    <row r="175" spans="2:6" ht="15" customHeight="1" x14ac:dyDescent="0.2">
      <c r="B175" s="100" t="s">
        <v>111</v>
      </c>
      <c r="C175" s="102">
        <v>347</v>
      </c>
      <c r="D175" s="102">
        <v>254</v>
      </c>
      <c r="E175" s="56">
        <v>-93</v>
      </c>
      <c r="F175" s="108">
        <v>-0.26801152737752165</v>
      </c>
    </row>
    <row r="176" spans="2:6" ht="15" customHeight="1" x14ac:dyDescent="0.2">
      <c r="B176" s="90" t="s">
        <v>173</v>
      </c>
      <c r="C176" s="57">
        <v>0</v>
      </c>
      <c r="D176" s="57">
        <v>1</v>
      </c>
      <c r="E176" s="58">
        <v>1</v>
      </c>
      <c r="F176" s="107"/>
    </row>
    <row r="177" spans="2:6" s="10" customFormat="1" ht="15" customHeight="1" x14ac:dyDescent="0.2">
      <c r="B177" s="90" t="s">
        <v>207</v>
      </c>
      <c r="C177" s="57">
        <v>90</v>
      </c>
      <c r="D177" s="57">
        <v>98</v>
      </c>
      <c r="E177" s="58">
        <v>8</v>
      </c>
      <c r="F177" s="107">
        <v>8.8888888888888795E-2</v>
      </c>
    </row>
    <row r="178" spans="2:6" ht="15" customHeight="1" x14ac:dyDescent="0.2">
      <c r="B178" s="90" t="s">
        <v>174</v>
      </c>
      <c r="C178" s="57">
        <v>2</v>
      </c>
      <c r="D178" s="57">
        <v>3</v>
      </c>
      <c r="E178" s="58">
        <v>1</v>
      </c>
      <c r="F178" s="107">
        <v>0.5</v>
      </c>
    </row>
    <row r="179" spans="2:6" ht="15" customHeight="1" x14ac:dyDescent="0.2">
      <c r="B179" s="90" t="s">
        <v>113</v>
      </c>
      <c r="C179" s="57">
        <v>21</v>
      </c>
      <c r="D179" s="57">
        <v>3</v>
      </c>
      <c r="E179" s="58">
        <v>-18</v>
      </c>
      <c r="F179" s="107">
        <v>-0.85714285714285721</v>
      </c>
    </row>
    <row r="180" spans="2:6" ht="15" customHeight="1" x14ac:dyDescent="0.2">
      <c r="B180" s="90" t="s">
        <v>112</v>
      </c>
      <c r="C180" s="57">
        <v>50</v>
      </c>
      <c r="D180" s="57">
        <v>43</v>
      </c>
      <c r="E180" s="58">
        <v>-7</v>
      </c>
      <c r="F180" s="107">
        <v>-0.14000000000000001</v>
      </c>
    </row>
    <row r="181" spans="2:6" ht="15" customHeight="1" x14ac:dyDescent="0.2">
      <c r="B181" s="90" t="s">
        <v>116</v>
      </c>
      <c r="C181" s="57">
        <v>33</v>
      </c>
      <c r="D181" s="57">
        <v>40</v>
      </c>
      <c r="E181" s="58">
        <v>7</v>
      </c>
      <c r="F181" s="107">
        <v>0.21212121212121215</v>
      </c>
    </row>
    <row r="182" spans="2:6" ht="15" customHeight="1" x14ac:dyDescent="0.2">
      <c r="B182" s="90" t="s">
        <v>117</v>
      </c>
      <c r="C182" s="57">
        <v>1</v>
      </c>
      <c r="D182" s="57">
        <v>0</v>
      </c>
      <c r="E182" s="58">
        <v>-1</v>
      </c>
      <c r="F182" s="107">
        <v>-1</v>
      </c>
    </row>
    <row r="183" spans="2:6" ht="15" customHeight="1" x14ac:dyDescent="0.2">
      <c r="B183" s="90" t="s">
        <v>175</v>
      </c>
      <c r="C183" s="57">
        <v>2</v>
      </c>
      <c r="D183" s="57">
        <v>3</v>
      </c>
      <c r="E183" s="58">
        <v>1</v>
      </c>
      <c r="F183" s="107">
        <v>0.5</v>
      </c>
    </row>
    <row r="184" spans="2:6" ht="15" customHeight="1" x14ac:dyDescent="0.2">
      <c r="B184" s="90" t="s">
        <v>216</v>
      </c>
      <c r="C184" s="57">
        <v>8</v>
      </c>
      <c r="D184" s="57">
        <v>2</v>
      </c>
      <c r="E184" s="58">
        <v>-6</v>
      </c>
      <c r="F184" s="107">
        <v>-0.75</v>
      </c>
    </row>
    <row r="185" spans="2:6" ht="15" customHeight="1" x14ac:dyDescent="0.2">
      <c r="B185" s="90" t="s">
        <v>176</v>
      </c>
      <c r="C185" s="57">
        <v>0</v>
      </c>
      <c r="D185" s="57">
        <v>0</v>
      </c>
      <c r="E185" s="58">
        <v>0</v>
      </c>
      <c r="F185" s="107"/>
    </row>
    <row r="186" spans="2:6" ht="15" customHeight="1" x14ac:dyDescent="0.2">
      <c r="B186" s="90" t="s">
        <v>177</v>
      </c>
      <c r="C186" s="57">
        <v>3</v>
      </c>
      <c r="D186" s="57">
        <v>2</v>
      </c>
      <c r="E186" s="58">
        <v>-1</v>
      </c>
      <c r="F186" s="107">
        <v>-0.33333333333333337</v>
      </c>
    </row>
    <row r="187" spans="2:6" ht="12.75" customHeight="1" x14ac:dyDescent="0.2">
      <c r="B187" s="90" t="s">
        <v>178</v>
      </c>
      <c r="C187" s="57">
        <v>0</v>
      </c>
      <c r="D187" s="57">
        <v>0</v>
      </c>
      <c r="E187" s="58">
        <v>0</v>
      </c>
      <c r="F187" s="107"/>
    </row>
    <row r="188" spans="2:6" x14ac:dyDescent="0.2">
      <c r="B188" s="90" t="s">
        <v>179</v>
      </c>
      <c r="C188" s="57">
        <v>12</v>
      </c>
      <c r="D188" s="57">
        <v>2</v>
      </c>
      <c r="E188" s="58">
        <v>-10</v>
      </c>
      <c r="F188" s="107">
        <v>-0.83333333333333337</v>
      </c>
    </row>
    <row r="189" spans="2:6" ht="15" customHeight="1" x14ac:dyDescent="0.2">
      <c r="B189" s="90" t="s">
        <v>118</v>
      </c>
      <c r="C189" s="57">
        <v>1</v>
      </c>
      <c r="D189" s="57">
        <v>3</v>
      </c>
      <c r="E189" s="58">
        <v>2</v>
      </c>
      <c r="F189" s="107">
        <v>2</v>
      </c>
    </row>
    <row r="190" spans="2:6" ht="15" customHeight="1" x14ac:dyDescent="0.2">
      <c r="B190" s="90" t="s">
        <v>180</v>
      </c>
      <c r="C190" s="57">
        <v>81</v>
      </c>
      <c r="D190" s="57">
        <v>23</v>
      </c>
      <c r="E190" s="58">
        <v>-58</v>
      </c>
      <c r="F190" s="107">
        <v>-0.71604938271604945</v>
      </c>
    </row>
    <row r="191" spans="2:6" ht="15" customHeight="1" x14ac:dyDescent="0.2">
      <c r="B191" s="90" t="s">
        <v>119</v>
      </c>
      <c r="C191" s="57">
        <v>17</v>
      </c>
      <c r="D191" s="57">
        <v>6</v>
      </c>
      <c r="E191" s="58">
        <v>-11</v>
      </c>
      <c r="F191" s="107">
        <v>-0.64705882352941169</v>
      </c>
    </row>
    <row r="192" spans="2:6" x14ac:dyDescent="0.2">
      <c r="B192" s="90" t="s">
        <v>120</v>
      </c>
      <c r="C192" s="57">
        <v>2</v>
      </c>
      <c r="D192" s="57">
        <v>7</v>
      </c>
      <c r="E192" s="58">
        <v>5</v>
      </c>
      <c r="F192" s="107">
        <v>2.5</v>
      </c>
    </row>
    <row r="193" spans="1:6" ht="15" customHeight="1" x14ac:dyDescent="0.2">
      <c r="B193" s="90" t="s">
        <v>114</v>
      </c>
      <c r="C193" s="57">
        <v>1</v>
      </c>
      <c r="D193" s="57">
        <v>3</v>
      </c>
      <c r="E193" s="58">
        <v>2</v>
      </c>
      <c r="F193" s="107">
        <v>2</v>
      </c>
    </row>
    <row r="194" spans="1:6" ht="15" customHeight="1" x14ac:dyDescent="0.2">
      <c r="B194" s="90" t="s">
        <v>115</v>
      </c>
      <c r="C194" s="57">
        <v>23</v>
      </c>
      <c r="D194" s="57">
        <v>15</v>
      </c>
      <c r="E194" s="58">
        <v>-8</v>
      </c>
      <c r="F194" s="107">
        <v>-0.34782608695652173</v>
      </c>
    </row>
    <row r="195" spans="1:6" ht="15" customHeight="1" x14ac:dyDescent="0.2">
      <c r="B195" s="100" t="s">
        <v>128</v>
      </c>
      <c r="C195" s="63">
        <v>62</v>
      </c>
      <c r="D195" s="63">
        <v>94</v>
      </c>
      <c r="E195" s="56">
        <v>32</v>
      </c>
      <c r="F195" s="108">
        <v>0.5161290322580645</v>
      </c>
    </row>
    <row r="196" spans="1:6" ht="15" customHeight="1" x14ac:dyDescent="0.2">
      <c r="A196" s="12"/>
      <c r="B196" s="87" t="s">
        <v>201</v>
      </c>
      <c r="C196" s="57">
        <v>0</v>
      </c>
      <c r="D196" s="57">
        <v>0</v>
      </c>
      <c r="E196" s="58">
        <v>0</v>
      </c>
      <c r="F196" s="107"/>
    </row>
    <row r="197" spans="1:6" ht="15" customHeight="1" x14ac:dyDescent="0.2">
      <c r="A197" s="12"/>
      <c r="B197" s="89" t="s">
        <v>198</v>
      </c>
      <c r="C197" s="57">
        <v>0</v>
      </c>
      <c r="D197" s="57">
        <v>1</v>
      </c>
      <c r="E197" s="58">
        <v>1</v>
      </c>
      <c r="F197" s="107"/>
    </row>
    <row r="198" spans="1:6" ht="15" customHeight="1" x14ac:dyDescent="0.2">
      <c r="A198" s="12"/>
      <c r="B198" s="90" t="s">
        <v>123</v>
      </c>
      <c r="C198" s="57">
        <v>0</v>
      </c>
      <c r="D198" s="57">
        <v>0</v>
      </c>
      <c r="E198" s="58">
        <v>0</v>
      </c>
      <c r="F198" s="107"/>
    </row>
    <row r="199" spans="1:6" ht="15" customHeight="1" x14ac:dyDescent="0.2">
      <c r="A199" s="12"/>
      <c r="B199" s="90" t="s">
        <v>181</v>
      </c>
      <c r="C199" s="57">
        <v>2</v>
      </c>
      <c r="D199" s="57">
        <v>3</v>
      </c>
      <c r="E199" s="58">
        <v>1</v>
      </c>
      <c r="F199" s="107">
        <v>0.5</v>
      </c>
    </row>
    <row r="200" spans="1:6" ht="15" customHeight="1" x14ac:dyDescent="0.2">
      <c r="A200" s="12"/>
      <c r="B200" s="90" t="s">
        <v>202</v>
      </c>
      <c r="C200" s="57">
        <v>0</v>
      </c>
      <c r="D200" s="57">
        <v>1</v>
      </c>
      <c r="E200" s="58">
        <v>1</v>
      </c>
      <c r="F200" s="107"/>
    </row>
    <row r="201" spans="1:6" ht="15" customHeight="1" x14ac:dyDescent="0.2">
      <c r="A201" s="12"/>
      <c r="B201" s="90" t="s">
        <v>121</v>
      </c>
      <c r="C201" s="57">
        <v>4</v>
      </c>
      <c r="D201" s="57">
        <v>7</v>
      </c>
      <c r="E201" s="58">
        <v>3</v>
      </c>
      <c r="F201" s="107">
        <v>0.75</v>
      </c>
    </row>
    <row r="202" spans="1:6" ht="15" customHeight="1" x14ac:dyDescent="0.2">
      <c r="A202" s="12"/>
      <c r="B202" s="90" t="s">
        <v>122</v>
      </c>
      <c r="C202" s="57">
        <v>0</v>
      </c>
      <c r="D202" s="57">
        <v>2</v>
      </c>
      <c r="E202" s="58">
        <v>2</v>
      </c>
      <c r="F202" s="107"/>
    </row>
    <row r="203" spans="1:6" ht="15" customHeight="1" x14ac:dyDescent="0.2">
      <c r="A203" s="12"/>
      <c r="B203" s="90" t="s">
        <v>182</v>
      </c>
      <c r="C203" s="57">
        <v>0</v>
      </c>
      <c r="D203" s="57">
        <v>0</v>
      </c>
      <c r="E203" s="58">
        <v>0</v>
      </c>
      <c r="F203" s="107"/>
    </row>
    <row r="204" spans="1:6" ht="15" customHeight="1" x14ac:dyDescent="0.2">
      <c r="A204" s="12"/>
      <c r="B204" s="86" t="s">
        <v>139</v>
      </c>
      <c r="C204" s="57">
        <v>0</v>
      </c>
      <c r="D204" s="57">
        <v>3</v>
      </c>
      <c r="E204" s="58">
        <v>3</v>
      </c>
      <c r="F204" s="107"/>
    </row>
    <row r="205" spans="1:6" ht="15" customHeight="1" x14ac:dyDescent="0.2">
      <c r="A205" s="12"/>
      <c r="B205" s="90" t="s">
        <v>124</v>
      </c>
      <c r="C205" s="57">
        <v>1</v>
      </c>
      <c r="D205" s="57">
        <v>3</v>
      </c>
      <c r="E205" s="58">
        <v>2</v>
      </c>
      <c r="F205" s="107">
        <v>2</v>
      </c>
    </row>
    <row r="206" spans="1:6" ht="15" customHeight="1" x14ac:dyDescent="0.2">
      <c r="A206" s="12"/>
      <c r="B206" s="90" t="s">
        <v>183</v>
      </c>
      <c r="C206" s="57">
        <v>2</v>
      </c>
      <c r="D206" s="57">
        <v>2</v>
      </c>
      <c r="E206" s="58">
        <v>0</v>
      </c>
      <c r="F206" s="107">
        <v>0</v>
      </c>
    </row>
    <row r="207" spans="1:6" ht="15" customHeight="1" x14ac:dyDescent="0.2">
      <c r="A207" s="12"/>
      <c r="B207" s="90" t="s">
        <v>184</v>
      </c>
      <c r="C207" s="57">
        <v>3</v>
      </c>
      <c r="D207" s="57">
        <v>2</v>
      </c>
      <c r="E207" s="58">
        <v>-1</v>
      </c>
      <c r="F207" s="107">
        <v>-0.33333333333333337</v>
      </c>
    </row>
    <row r="208" spans="1:6" ht="15" customHeight="1" x14ac:dyDescent="0.2">
      <c r="A208" s="12"/>
      <c r="B208" s="90" t="s">
        <v>125</v>
      </c>
      <c r="C208" s="57">
        <v>38</v>
      </c>
      <c r="D208" s="57">
        <v>61</v>
      </c>
      <c r="E208" s="58">
        <v>23</v>
      </c>
      <c r="F208" s="107">
        <v>0.60526315789473695</v>
      </c>
    </row>
    <row r="209" spans="1:6" ht="15" customHeight="1" x14ac:dyDescent="0.2">
      <c r="A209" s="12"/>
      <c r="B209" s="90" t="s">
        <v>126</v>
      </c>
      <c r="C209" s="57">
        <v>9</v>
      </c>
      <c r="D209" s="57">
        <v>8</v>
      </c>
      <c r="E209" s="58">
        <v>-1</v>
      </c>
      <c r="F209" s="107">
        <v>-0.11111111111111116</v>
      </c>
    </row>
    <row r="210" spans="1:6" ht="15" customHeight="1" x14ac:dyDescent="0.2">
      <c r="A210" s="12"/>
      <c r="B210" s="90" t="s">
        <v>185</v>
      </c>
      <c r="C210" s="57">
        <v>2</v>
      </c>
      <c r="D210" s="57">
        <v>1</v>
      </c>
      <c r="E210" s="58">
        <v>-1</v>
      </c>
      <c r="F210" s="107">
        <v>-0.5</v>
      </c>
    </row>
    <row r="211" spans="1:6" ht="15" customHeight="1" x14ac:dyDescent="0.2">
      <c r="A211" s="12"/>
      <c r="B211" s="90" t="s">
        <v>127</v>
      </c>
      <c r="C211" s="57">
        <v>1</v>
      </c>
      <c r="D211" s="57">
        <v>0</v>
      </c>
      <c r="E211" s="58">
        <v>-1</v>
      </c>
      <c r="F211" s="107">
        <v>-1</v>
      </c>
    </row>
    <row r="212" spans="1:6" ht="15" customHeight="1" x14ac:dyDescent="0.2">
      <c r="B212" s="100" t="s">
        <v>129</v>
      </c>
      <c r="C212" s="63">
        <v>136</v>
      </c>
      <c r="D212" s="63">
        <v>242</v>
      </c>
      <c r="E212" s="56">
        <v>106</v>
      </c>
      <c r="F212" s="108">
        <v>0.77941176470588225</v>
      </c>
    </row>
    <row r="213" spans="1:6" ht="13.5" customHeight="1" x14ac:dyDescent="0.2">
      <c r="B213" s="90" t="s">
        <v>186</v>
      </c>
      <c r="C213" s="57">
        <v>0</v>
      </c>
      <c r="D213" s="57">
        <v>1</v>
      </c>
      <c r="E213" s="58">
        <v>1</v>
      </c>
      <c r="F213" s="107"/>
    </row>
    <row r="214" spans="1:6" ht="15" customHeight="1" x14ac:dyDescent="0.2">
      <c r="A214" s="12"/>
      <c r="B214" s="89" t="s">
        <v>187</v>
      </c>
      <c r="C214" s="57">
        <v>1</v>
      </c>
      <c r="D214" s="57">
        <v>1</v>
      </c>
      <c r="E214" s="58">
        <v>0</v>
      </c>
      <c r="F214" s="107">
        <v>0</v>
      </c>
    </row>
    <row r="215" spans="1:6" ht="15" customHeight="1" x14ac:dyDescent="0.2">
      <c r="A215" s="12"/>
      <c r="B215" s="90" t="s">
        <v>188</v>
      </c>
      <c r="C215" s="57">
        <v>4</v>
      </c>
      <c r="D215" s="57">
        <v>0</v>
      </c>
      <c r="E215" s="58">
        <v>-4</v>
      </c>
      <c r="F215" s="107">
        <v>-1</v>
      </c>
    </row>
    <row r="216" spans="1:6" ht="15" customHeight="1" x14ac:dyDescent="0.2">
      <c r="A216" s="12"/>
      <c r="B216" s="90" t="s">
        <v>129</v>
      </c>
      <c r="C216" s="57">
        <v>131</v>
      </c>
      <c r="D216" s="57">
        <v>240</v>
      </c>
      <c r="E216" s="58">
        <v>109</v>
      </c>
      <c r="F216" s="107">
        <v>0.83206106870229002</v>
      </c>
    </row>
    <row r="217" spans="1:6" s="41" customFormat="1" ht="15" customHeight="1" x14ac:dyDescent="0.2">
      <c r="A217" s="12"/>
      <c r="B217" s="90" t="s">
        <v>262</v>
      </c>
      <c r="C217" s="57">
        <v>0</v>
      </c>
      <c r="D217" s="57">
        <v>0</v>
      </c>
      <c r="E217" s="58">
        <v>0</v>
      </c>
      <c r="F217" s="107"/>
    </row>
    <row r="218" spans="1:6" x14ac:dyDescent="0.2">
      <c r="B218" s="100" t="s">
        <v>130</v>
      </c>
      <c r="C218" s="63">
        <v>418</v>
      </c>
      <c r="D218" s="63">
        <v>338</v>
      </c>
      <c r="E218" s="56">
        <v>-80</v>
      </c>
      <c r="F218" s="108">
        <v>-0.19138755980861244</v>
      </c>
    </row>
    <row r="219" spans="1:6" ht="15" customHeight="1" x14ac:dyDescent="0.2">
      <c r="B219" s="86" t="s">
        <v>131</v>
      </c>
      <c r="C219" s="57">
        <v>45</v>
      </c>
      <c r="D219" s="57">
        <v>44</v>
      </c>
      <c r="E219" s="58">
        <v>-1</v>
      </c>
      <c r="F219" s="107">
        <v>-2.2222222222222254E-2</v>
      </c>
    </row>
    <row r="220" spans="1:6" ht="15" customHeight="1" x14ac:dyDescent="0.2">
      <c r="B220" s="86" t="s">
        <v>132</v>
      </c>
      <c r="C220" s="57">
        <v>75</v>
      </c>
      <c r="D220" s="57">
        <v>120</v>
      </c>
      <c r="E220" s="58">
        <v>45</v>
      </c>
      <c r="F220" s="107">
        <v>0.60000000000000009</v>
      </c>
    </row>
    <row r="221" spans="1:6" ht="15" customHeight="1" x14ac:dyDescent="0.2">
      <c r="B221" s="86" t="s">
        <v>133</v>
      </c>
      <c r="C221" s="57">
        <v>233</v>
      </c>
      <c r="D221" s="57">
        <v>116</v>
      </c>
      <c r="E221" s="58">
        <v>-117</v>
      </c>
      <c r="F221" s="107">
        <v>-0.50214592274678105</v>
      </c>
    </row>
    <row r="222" spans="1:6" ht="15" customHeight="1" x14ac:dyDescent="0.2">
      <c r="B222" s="86" t="s">
        <v>134</v>
      </c>
      <c r="C222" s="57">
        <v>65</v>
      </c>
      <c r="D222" s="57">
        <v>58</v>
      </c>
      <c r="E222" s="58">
        <v>-7</v>
      </c>
      <c r="F222" s="107">
        <v>-0.10769230769230764</v>
      </c>
    </row>
    <row r="223" spans="1:6" x14ac:dyDescent="0.2">
      <c r="B223" s="100" t="s">
        <v>135</v>
      </c>
      <c r="C223" s="63">
        <v>16</v>
      </c>
      <c r="D223" s="63">
        <v>28</v>
      </c>
      <c r="E223" s="56">
        <v>12</v>
      </c>
      <c r="F223" s="108">
        <v>0.75</v>
      </c>
    </row>
    <row r="224" spans="1:6" x14ac:dyDescent="0.2">
      <c r="B224" s="90" t="s">
        <v>189</v>
      </c>
      <c r="C224" s="57">
        <v>0</v>
      </c>
      <c r="D224" s="57">
        <v>4</v>
      </c>
      <c r="E224" s="58">
        <v>4</v>
      </c>
      <c r="F224" s="107"/>
    </row>
    <row r="225" spans="2:6" x14ac:dyDescent="0.2">
      <c r="B225" s="90" t="s">
        <v>137</v>
      </c>
      <c r="C225" s="57">
        <v>5</v>
      </c>
      <c r="D225" s="57">
        <v>5</v>
      </c>
      <c r="E225" s="58">
        <v>0</v>
      </c>
      <c r="F225" s="107">
        <v>0</v>
      </c>
    </row>
    <row r="226" spans="2:6" x14ac:dyDescent="0.2">
      <c r="B226" s="90" t="s">
        <v>190</v>
      </c>
      <c r="C226" s="57">
        <v>1</v>
      </c>
      <c r="D226" s="57">
        <v>0</v>
      </c>
      <c r="E226" s="58">
        <v>-1</v>
      </c>
      <c r="F226" s="107">
        <v>-1</v>
      </c>
    </row>
    <row r="227" spans="2:6" x14ac:dyDescent="0.2">
      <c r="B227" s="90" t="s">
        <v>203</v>
      </c>
      <c r="C227" s="57">
        <v>1</v>
      </c>
      <c r="D227" s="57">
        <v>2</v>
      </c>
      <c r="E227" s="58">
        <v>1</v>
      </c>
      <c r="F227" s="107">
        <v>1</v>
      </c>
    </row>
    <row r="228" spans="2:6" x14ac:dyDescent="0.2">
      <c r="B228" s="90" t="s">
        <v>191</v>
      </c>
      <c r="C228" s="57">
        <v>8</v>
      </c>
      <c r="D228" s="57">
        <v>13</v>
      </c>
      <c r="E228" s="58">
        <v>5</v>
      </c>
      <c r="F228" s="107">
        <v>0.625</v>
      </c>
    </row>
    <row r="229" spans="2:6" x14ac:dyDescent="0.2">
      <c r="B229" s="90" t="s">
        <v>136</v>
      </c>
      <c r="C229" s="57">
        <v>1</v>
      </c>
      <c r="D229" s="57">
        <v>4</v>
      </c>
      <c r="E229" s="58">
        <v>3</v>
      </c>
      <c r="F229" s="107">
        <v>3</v>
      </c>
    </row>
    <row r="230" spans="2:6" s="10" customFormat="1" x14ac:dyDescent="0.2">
      <c r="B230" s="90" t="s">
        <v>229</v>
      </c>
      <c r="C230" s="57">
        <v>0</v>
      </c>
      <c r="D230" s="57">
        <v>0</v>
      </c>
      <c r="E230" s="58">
        <v>0</v>
      </c>
      <c r="F230" s="107"/>
    </row>
    <row r="231" spans="2:6" x14ac:dyDescent="0.2">
      <c r="B231" s="96" t="s">
        <v>195</v>
      </c>
      <c r="C231" s="59">
        <v>49046</v>
      </c>
      <c r="D231" s="59">
        <v>52163</v>
      </c>
      <c r="E231" s="60">
        <v>3117</v>
      </c>
      <c r="F231" s="109">
        <v>6.3552583289157027E-2</v>
      </c>
    </row>
    <row r="232" spans="2:6" x14ac:dyDescent="0.2">
      <c r="B232" s="86" t="s">
        <v>138</v>
      </c>
      <c r="C232" s="57">
        <v>45</v>
      </c>
      <c r="D232" s="57">
        <v>7</v>
      </c>
      <c r="E232" s="58">
        <v>-38</v>
      </c>
      <c r="F232" s="107">
        <v>-0.84444444444444444</v>
      </c>
    </row>
    <row r="233" spans="2:6" s="41" customFormat="1" x14ac:dyDescent="0.2">
      <c r="B233" s="86" t="s">
        <v>268</v>
      </c>
      <c r="C233" s="57">
        <v>47921</v>
      </c>
      <c r="D233" s="57">
        <v>51326</v>
      </c>
      <c r="E233" s="58">
        <v>3405</v>
      </c>
      <c r="F233" s="107">
        <v>7.1054443772041509E-2</v>
      </c>
    </row>
    <row r="234" spans="2:6" ht="15.75" thickBot="1" x14ac:dyDescent="0.25">
      <c r="B234" s="103" t="s">
        <v>288</v>
      </c>
      <c r="C234" s="94">
        <v>1080</v>
      </c>
      <c r="D234" s="94">
        <v>830</v>
      </c>
      <c r="E234" s="95">
        <v>-250</v>
      </c>
      <c r="F234" s="110">
        <v>-0.23148148148148151</v>
      </c>
    </row>
    <row r="235" spans="2:6" s="32" customFormat="1" ht="12" x14ac:dyDescent="0.2">
      <c r="B235" s="41"/>
      <c r="C235" s="41"/>
      <c r="D235" s="41"/>
      <c r="E235" s="41"/>
      <c r="F235" s="41"/>
    </row>
    <row r="236" spans="2:6" s="32" customFormat="1" ht="12" x14ac:dyDescent="0.2">
      <c r="B236" s="41"/>
      <c r="C236" s="41"/>
      <c r="D236" s="41"/>
      <c r="E236" s="41"/>
      <c r="F236" s="41"/>
    </row>
    <row r="237" spans="2:6" s="32" customFormat="1" ht="12" x14ac:dyDescent="0.2">
      <c r="B237" s="41"/>
      <c r="C237" s="41"/>
      <c r="D237" s="41"/>
      <c r="E237" s="41"/>
      <c r="F237" s="41"/>
    </row>
    <row r="238" spans="2:6" s="32" customFormat="1" ht="12" x14ac:dyDescent="0.2">
      <c r="B238" s="41"/>
      <c r="C238" s="41"/>
      <c r="D238" s="41"/>
      <c r="E238" s="41"/>
      <c r="F238" s="41"/>
    </row>
    <row r="239" spans="2:6" ht="15" customHeight="1" x14ac:dyDescent="0.2">
      <c r="B239" s="132" t="s">
        <v>150</v>
      </c>
      <c r="C239" s="132"/>
      <c r="D239" s="132"/>
      <c r="E239" s="132"/>
      <c r="F239" s="132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  <row r="253" spans="6:6" ht="15" customHeight="1" x14ac:dyDescent="0.2">
      <c r="F253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3" t="s">
        <v>271</v>
      </c>
      <c r="C2" s="133"/>
      <c r="D2" s="133"/>
      <c r="E2" s="133"/>
      <c r="F2" s="133"/>
      <c r="G2" s="133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4"/>
      <c r="C4" s="65" t="s">
        <v>0</v>
      </c>
      <c r="D4" s="65" t="s">
        <v>290</v>
      </c>
      <c r="E4" s="65" t="s">
        <v>291</v>
      </c>
      <c r="F4" s="66" t="s">
        <v>204</v>
      </c>
      <c r="G4" s="67" t="s">
        <v>1</v>
      </c>
      <c r="H4" s="9"/>
    </row>
    <row r="5" spans="1:8" ht="15" customHeight="1" x14ac:dyDescent="0.2">
      <c r="A5"/>
      <c r="B5" s="17">
        <v>1</v>
      </c>
      <c r="C5" s="21" t="s">
        <v>144</v>
      </c>
      <c r="D5" s="21">
        <v>196173</v>
      </c>
      <c r="E5" s="21">
        <v>227114</v>
      </c>
      <c r="F5" s="21">
        <f>E5-D5</f>
        <v>30941</v>
      </c>
      <c r="G5" s="83">
        <f>F5/D5</f>
        <v>0.15772303018254297</v>
      </c>
      <c r="H5" s="9"/>
    </row>
    <row r="6" spans="1:8" ht="15" customHeight="1" x14ac:dyDescent="0.2">
      <c r="A6"/>
      <c r="B6" s="17">
        <v>2</v>
      </c>
      <c r="C6" s="21" t="s">
        <v>140</v>
      </c>
      <c r="D6" s="21">
        <v>176858</v>
      </c>
      <c r="E6" s="21">
        <v>200454</v>
      </c>
      <c r="F6" s="21">
        <f t="shared" ref="F6:F19" si="0">E6-D6</f>
        <v>23596</v>
      </c>
      <c r="G6" s="83">
        <f>F6/D6</f>
        <v>0.13341777018851281</v>
      </c>
      <c r="H6" s="9"/>
    </row>
    <row r="7" spans="1:8" ht="15" customHeight="1" x14ac:dyDescent="0.2">
      <c r="A7"/>
      <c r="B7" s="17">
        <v>3</v>
      </c>
      <c r="C7" s="21" t="s">
        <v>145</v>
      </c>
      <c r="D7" s="21">
        <v>194537</v>
      </c>
      <c r="E7" s="21">
        <v>183500</v>
      </c>
      <c r="F7" s="21">
        <f t="shared" si="0"/>
        <v>-11037</v>
      </c>
      <c r="G7" s="83">
        <f>F7/D7</f>
        <v>-5.6734708564437616E-2</v>
      </c>
      <c r="H7" s="9"/>
    </row>
    <row r="8" spans="1:8" ht="12.75" x14ac:dyDescent="0.2">
      <c r="A8"/>
      <c r="B8" s="17">
        <v>4</v>
      </c>
      <c r="C8" s="21" t="s">
        <v>44</v>
      </c>
      <c r="D8" s="21">
        <v>116476</v>
      </c>
      <c r="E8" s="21">
        <v>144917</v>
      </c>
      <c r="F8" s="21">
        <f t="shared" si="0"/>
        <v>28441</v>
      </c>
      <c r="G8" s="84">
        <f>F8/D8</f>
        <v>0.24417905834678388</v>
      </c>
      <c r="H8" s="9"/>
    </row>
    <row r="9" spans="1:8" ht="15" customHeight="1" x14ac:dyDescent="0.2">
      <c r="A9"/>
      <c r="B9" s="17">
        <v>5</v>
      </c>
      <c r="C9" s="21" t="s">
        <v>268</v>
      </c>
      <c r="D9" s="21">
        <v>47921</v>
      </c>
      <c r="E9" s="21">
        <v>51326</v>
      </c>
      <c r="F9" s="21">
        <f t="shared" si="0"/>
        <v>3405</v>
      </c>
      <c r="G9" s="84">
        <f t="shared" ref="G9:G19" si="1">F9/D9</f>
        <v>7.1054443772041481E-2</v>
      </c>
      <c r="H9" s="9"/>
    </row>
    <row r="10" spans="1:8" ht="15" customHeight="1" x14ac:dyDescent="0.2">
      <c r="A10"/>
      <c r="B10" s="17">
        <v>6</v>
      </c>
      <c r="C10" s="21" t="s">
        <v>106</v>
      </c>
      <c r="D10" s="21">
        <v>47053</v>
      </c>
      <c r="E10" s="21">
        <v>35571</v>
      </c>
      <c r="F10" s="21">
        <f t="shared" si="0"/>
        <v>-11482</v>
      </c>
      <c r="G10" s="84">
        <f t="shared" si="1"/>
        <v>-0.24402269780885386</v>
      </c>
      <c r="H10" s="9"/>
    </row>
    <row r="11" spans="1:8" ht="12.75" x14ac:dyDescent="0.2">
      <c r="A11"/>
      <c r="B11" s="17">
        <v>7</v>
      </c>
      <c r="C11" s="21" t="s">
        <v>148</v>
      </c>
      <c r="D11" s="21">
        <v>23167</v>
      </c>
      <c r="E11" s="21">
        <v>24560</v>
      </c>
      <c r="F11" s="21">
        <f t="shared" si="0"/>
        <v>1393</v>
      </c>
      <c r="G11" s="84">
        <f t="shared" si="1"/>
        <v>6.0128631242715933E-2</v>
      </c>
      <c r="H11" s="9"/>
    </row>
    <row r="12" spans="1:8" ht="15" customHeight="1" x14ac:dyDescent="0.2">
      <c r="A12"/>
      <c r="B12" s="17">
        <v>8</v>
      </c>
      <c r="C12" s="21" t="s">
        <v>45</v>
      </c>
      <c r="D12" s="21">
        <v>15750</v>
      </c>
      <c r="E12" s="21">
        <v>21447</v>
      </c>
      <c r="F12" s="21">
        <f t="shared" si="0"/>
        <v>5697</v>
      </c>
      <c r="G12" s="84">
        <f t="shared" si="1"/>
        <v>0.36171428571428571</v>
      </c>
      <c r="H12" s="9"/>
    </row>
    <row r="13" spans="1:8" ht="12.75" x14ac:dyDescent="0.2">
      <c r="A13"/>
      <c r="B13" s="17">
        <v>9</v>
      </c>
      <c r="C13" s="21" t="s">
        <v>100</v>
      </c>
      <c r="D13" s="21">
        <v>17908</v>
      </c>
      <c r="E13" s="21">
        <v>16406</v>
      </c>
      <c r="F13" s="21">
        <f t="shared" si="0"/>
        <v>-1502</v>
      </c>
      <c r="G13" s="84">
        <f t="shared" si="1"/>
        <v>-8.3873129327674781E-2</v>
      </c>
      <c r="H13" s="9"/>
    </row>
    <row r="14" spans="1:8" ht="15" customHeight="1" x14ac:dyDescent="0.2">
      <c r="A14"/>
      <c r="B14" s="17">
        <v>10</v>
      </c>
      <c r="C14" s="21" t="s">
        <v>141</v>
      </c>
      <c r="D14" s="21">
        <v>8918</v>
      </c>
      <c r="E14" s="21">
        <v>13151</v>
      </c>
      <c r="F14" s="21">
        <f t="shared" si="0"/>
        <v>4233</v>
      </c>
      <c r="G14" s="83">
        <f t="shared" si="1"/>
        <v>0.47465799506615836</v>
      </c>
      <c r="H14" s="9"/>
    </row>
    <row r="15" spans="1:8" ht="12.75" x14ac:dyDescent="0.2">
      <c r="A15"/>
      <c r="B15" s="17">
        <v>11</v>
      </c>
      <c r="C15" s="21" t="s">
        <v>149</v>
      </c>
      <c r="D15" s="21">
        <v>9254</v>
      </c>
      <c r="E15" s="21">
        <v>10498</v>
      </c>
      <c r="F15" s="21">
        <f t="shared" si="0"/>
        <v>1244</v>
      </c>
      <c r="G15" s="83">
        <f t="shared" si="1"/>
        <v>0.13442835530581371</v>
      </c>
      <c r="H15" s="9"/>
    </row>
    <row r="16" spans="1:8" ht="12.75" x14ac:dyDescent="0.2">
      <c r="A16"/>
      <c r="B16" s="17">
        <v>12</v>
      </c>
      <c r="C16" s="21" t="s">
        <v>8</v>
      </c>
      <c r="D16" s="21">
        <v>7960</v>
      </c>
      <c r="E16" s="21">
        <v>10109</v>
      </c>
      <c r="F16" s="21">
        <f t="shared" si="0"/>
        <v>2149</v>
      </c>
      <c r="G16" s="83">
        <f t="shared" si="1"/>
        <v>0.2699748743718593</v>
      </c>
      <c r="H16" s="9"/>
    </row>
    <row r="17" spans="1:8" ht="15" customHeight="1" x14ac:dyDescent="0.2">
      <c r="A17"/>
      <c r="B17" s="17">
        <v>13</v>
      </c>
      <c r="C17" s="21" t="s">
        <v>38</v>
      </c>
      <c r="D17" s="21">
        <v>6270</v>
      </c>
      <c r="E17" s="21">
        <v>9883</v>
      </c>
      <c r="F17" s="21">
        <f t="shared" si="0"/>
        <v>3613</v>
      </c>
      <c r="G17" s="83">
        <f t="shared" si="1"/>
        <v>0.57623604465709732</v>
      </c>
      <c r="H17" s="9"/>
    </row>
    <row r="18" spans="1:8" ht="15" customHeight="1" x14ac:dyDescent="0.2">
      <c r="A18"/>
      <c r="B18" s="17">
        <v>14</v>
      </c>
      <c r="C18" s="21" t="s">
        <v>105</v>
      </c>
      <c r="D18" s="21">
        <v>2777</v>
      </c>
      <c r="E18" s="21">
        <v>7383</v>
      </c>
      <c r="F18" s="21">
        <f t="shared" si="0"/>
        <v>4606</v>
      </c>
      <c r="G18" s="83">
        <f t="shared" si="1"/>
        <v>1.6586244148361542</v>
      </c>
    </row>
    <row r="19" spans="1:8" ht="15" customHeight="1" thickBot="1" x14ac:dyDescent="0.25">
      <c r="A19"/>
      <c r="B19" s="18">
        <v>15</v>
      </c>
      <c r="C19" s="23" t="s">
        <v>289</v>
      </c>
      <c r="D19" s="23">
        <v>5465</v>
      </c>
      <c r="E19" s="23">
        <v>6107</v>
      </c>
      <c r="F19" s="23">
        <f t="shared" si="0"/>
        <v>642</v>
      </c>
      <c r="G19" s="85">
        <f t="shared" si="1"/>
        <v>0.11747483989021043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34" t="s">
        <v>150</v>
      </c>
      <c r="C22" s="134"/>
      <c r="D22" s="134"/>
      <c r="E22" s="134"/>
      <c r="F22" s="134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3" t="s">
        <v>286</v>
      </c>
      <c r="C2" s="133"/>
      <c r="D2" s="133"/>
      <c r="E2" s="133"/>
      <c r="F2" s="133"/>
      <c r="G2" s="133"/>
    </row>
    <row r="3" spans="2:7" ht="13.5" thickBot="1" x14ac:dyDescent="0.25"/>
    <row r="4" spans="2:7" ht="42" customHeight="1" x14ac:dyDescent="0.2">
      <c r="B4" s="68" t="s">
        <v>263</v>
      </c>
      <c r="C4" s="73" t="s">
        <v>290</v>
      </c>
      <c r="D4" s="73" t="s">
        <v>291</v>
      </c>
      <c r="E4" s="65" t="s">
        <v>204</v>
      </c>
      <c r="F4" s="66" t="s">
        <v>1</v>
      </c>
      <c r="G4" s="67" t="s">
        <v>252</v>
      </c>
    </row>
    <row r="5" spans="2:7" ht="24.75" customHeight="1" x14ac:dyDescent="0.2">
      <c r="B5" s="74" t="s">
        <v>275</v>
      </c>
      <c r="C5" s="75">
        <v>1179612</v>
      </c>
      <c r="D5" s="75">
        <v>1294926</v>
      </c>
      <c r="E5" s="75">
        <f>D5-C5</f>
        <v>115314</v>
      </c>
      <c r="F5" s="76">
        <f>D5/C5-1</f>
        <v>9.7755872269865041E-2</v>
      </c>
      <c r="G5" s="77">
        <f>D5/D5</f>
        <v>1</v>
      </c>
    </row>
    <row r="6" spans="2:7" ht="24" customHeight="1" x14ac:dyDescent="0.2">
      <c r="B6" s="74" t="s">
        <v>274</v>
      </c>
      <c r="C6" s="75">
        <v>940129</v>
      </c>
      <c r="D6" s="75">
        <v>1040544</v>
      </c>
      <c r="E6" s="75">
        <f t="shared" ref="E6:E9" si="0">D6-C6</f>
        <v>100415</v>
      </c>
      <c r="F6" s="76">
        <f t="shared" ref="F6:F9" si="1">D6/C6-1</f>
        <v>0.10680981014307611</v>
      </c>
      <c r="G6" s="77">
        <f>D6/D5</f>
        <v>0.80355479772589322</v>
      </c>
    </row>
    <row r="7" spans="2:7" ht="15" customHeight="1" x14ac:dyDescent="0.2">
      <c r="B7" s="49" t="s">
        <v>264</v>
      </c>
      <c r="C7" s="19">
        <v>646999</v>
      </c>
      <c r="D7" s="19">
        <v>737049</v>
      </c>
      <c r="E7" s="20">
        <f t="shared" si="0"/>
        <v>90050</v>
      </c>
      <c r="F7" s="50">
        <f t="shared" si="1"/>
        <v>0.13918104973887124</v>
      </c>
      <c r="G7" s="33">
        <f>D7/D6</f>
        <v>0.70833045022603558</v>
      </c>
    </row>
    <row r="8" spans="2:7" ht="16.5" customHeight="1" x14ac:dyDescent="0.2">
      <c r="B8" s="49" t="s">
        <v>265</v>
      </c>
      <c r="C8" s="19">
        <v>293130</v>
      </c>
      <c r="D8" s="19">
        <v>303495</v>
      </c>
      <c r="E8" s="20">
        <f t="shared" si="0"/>
        <v>10365</v>
      </c>
      <c r="F8" s="50">
        <f t="shared" si="1"/>
        <v>3.5359738000204644E-2</v>
      </c>
      <c r="G8" s="33">
        <f>D8/D6</f>
        <v>0.29166954977396436</v>
      </c>
    </row>
    <row r="9" spans="2:7" ht="13.5" thickBot="1" x14ac:dyDescent="0.25">
      <c r="B9" s="78" t="s">
        <v>266</v>
      </c>
      <c r="C9" s="79">
        <v>239483</v>
      </c>
      <c r="D9" s="79">
        <v>254382</v>
      </c>
      <c r="E9" s="79">
        <f t="shared" si="0"/>
        <v>14899</v>
      </c>
      <c r="F9" s="80">
        <f t="shared" si="1"/>
        <v>6.221318423437161E-2</v>
      </c>
      <c r="G9" s="81">
        <f>D9/D5</f>
        <v>0.19644520227410678</v>
      </c>
    </row>
    <row r="10" spans="2:7" x14ac:dyDescent="0.2">
      <c r="F10" s="82"/>
      <c r="G10" s="82"/>
    </row>
    <row r="11" spans="2:7" x14ac:dyDescent="0.2">
      <c r="F11" s="82"/>
      <c r="G11" s="82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5" t="s">
        <v>274</v>
      </c>
      <c r="C2" s="135"/>
      <c r="D2" s="135"/>
      <c r="E2" s="135"/>
      <c r="F2" s="135"/>
      <c r="G2" s="135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8" t="s">
        <v>152</v>
      </c>
      <c r="C4" s="52" t="s">
        <v>290</v>
      </c>
      <c r="D4" s="52" t="s">
        <v>291</v>
      </c>
      <c r="E4" s="65" t="s">
        <v>222</v>
      </c>
      <c r="F4" s="66" t="s">
        <v>223</v>
      </c>
      <c r="G4" s="67" t="s">
        <v>252</v>
      </c>
    </row>
    <row r="5" spans="1:7" ht="15" customHeight="1" x14ac:dyDescent="0.2">
      <c r="A5" s="1"/>
      <c r="B5" s="69" t="s">
        <v>2</v>
      </c>
      <c r="C5" s="70">
        <f>'2018 August'!C4</f>
        <v>940129</v>
      </c>
      <c r="D5" s="70">
        <f>'2018 August'!D4</f>
        <v>1040544</v>
      </c>
      <c r="E5" s="70">
        <f>D5-C5</f>
        <v>100415</v>
      </c>
      <c r="F5" s="71">
        <f>E5/C5</f>
        <v>0.10680981014307611</v>
      </c>
      <c r="G5" s="72">
        <f>D5/'2018 August'!$D$4</f>
        <v>1</v>
      </c>
    </row>
    <row r="6" spans="1:7" ht="12.75" x14ac:dyDescent="0.2">
      <c r="A6" s="1"/>
      <c r="B6" s="4" t="s">
        <v>220</v>
      </c>
      <c r="C6" s="115">
        <f>'[1]2018 იანვარი'!C6</f>
        <v>299162</v>
      </c>
      <c r="D6" s="115">
        <f>'[1]2018 იანვარი'!D6</f>
        <v>363265</v>
      </c>
      <c r="E6" s="15">
        <f t="shared" ref="E6:E10" si="0">D6-C6</f>
        <v>64103</v>
      </c>
      <c r="F6" s="39">
        <f t="shared" ref="F6:F9" si="1">E6/C6</f>
        <v>0.21427520874977438</v>
      </c>
      <c r="G6" s="113">
        <f>D6/'2018 August'!$D$4</f>
        <v>0.34911065750222958</v>
      </c>
    </row>
    <row r="7" spans="1:7" ht="15" customHeight="1" x14ac:dyDescent="0.2">
      <c r="A7" s="1"/>
      <c r="B7" s="4" t="s">
        <v>153</v>
      </c>
      <c r="C7" s="115">
        <f>'[1]2018 იანვარი'!C66</f>
        <v>1863</v>
      </c>
      <c r="D7" s="115">
        <f>'[1]2018 იანვარი'!D66</f>
        <v>2154</v>
      </c>
      <c r="E7" s="15">
        <f t="shared" si="0"/>
        <v>291</v>
      </c>
      <c r="F7" s="39">
        <f t="shared" si="1"/>
        <v>0.15619967793880837</v>
      </c>
      <c r="G7" s="113">
        <f>D7/'2018 August'!$D$4</f>
        <v>2.0700710397638157E-3</v>
      </c>
    </row>
    <row r="8" spans="1:7" ht="12.75" x14ac:dyDescent="0.2">
      <c r="A8" s="1"/>
      <c r="B8" s="4" t="s">
        <v>73</v>
      </c>
      <c r="C8" s="115">
        <f>'[1]2018 იანვარი'!C114</f>
        <v>14681</v>
      </c>
      <c r="D8" s="115">
        <f>'[1]2018 იანვარი'!D114</f>
        <v>22845</v>
      </c>
      <c r="E8" s="15">
        <f t="shared" si="0"/>
        <v>8164</v>
      </c>
      <c r="F8" s="39">
        <f t="shared" si="1"/>
        <v>0.55609290920237042</v>
      </c>
      <c r="G8" s="113">
        <f>D8/'2018 August'!$D$4</f>
        <v>2.1954862072146877E-2</v>
      </c>
    </row>
    <row r="9" spans="1:7" ht="15" customHeight="1" x14ac:dyDescent="0.2">
      <c r="A9" s="1"/>
      <c r="B9" s="4" t="s">
        <v>110</v>
      </c>
      <c r="C9" s="115">
        <f>'[1]2018 იანვარი'!C175</f>
        <v>493</v>
      </c>
      <c r="D9" s="115">
        <f>'[1]2018 იანვარი'!D175</f>
        <v>594</v>
      </c>
      <c r="E9" s="15">
        <f t="shared" si="0"/>
        <v>101</v>
      </c>
      <c r="F9" s="39">
        <f t="shared" si="1"/>
        <v>0.20486815415821502</v>
      </c>
      <c r="G9" s="113">
        <f>D9/'2018 August'!$D$4</f>
        <v>5.7085524494879605E-4</v>
      </c>
    </row>
    <row r="10" spans="1:7" ht="15" customHeight="1" thickBot="1" x14ac:dyDescent="0.25">
      <c r="A10" s="1"/>
      <c r="B10" s="5" t="s">
        <v>88</v>
      </c>
      <c r="C10" s="116">
        <f>'[1]2018 იანვარი'!C160</f>
        <v>3954</v>
      </c>
      <c r="D10" s="116">
        <f>'[1]2018 იანვარი'!D160</f>
        <v>6455</v>
      </c>
      <c r="E10" s="16">
        <f t="shared" si="0"/>
        <v>2501</v>
      </c>
      <c r="F10" s="40">
        <f>E10/C10</f>
        <v>0.6325240263024785</v>
      </c>
      <c r="G10" s="114">
        <f>D10/'2018 August'!$D$4</f>
        <v>6.2034858689300979E-3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6" t="s">
        <v>150</v>
      </c>
      <c r="C13" s="136"/>
      <c r="D13" s="136"/>
      <c r="E13" s="136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5" t="s">
        <v>274</v>
      </c>
      <c r="C2" s="135"/>
      <c r="D2" s="135"/>
      <c r="E2" s="135"/>
      <c r="F2" s="135"/>
      <c r="G2" s="135"/>
    </row>
    <row r="3" spans="2:7" ht="13.5" thickBot="1" x14ac:dyDescent="0.25"/>
    <row r="4" spans="2:7" ht="32.25" customHeight="1" x14ac:dyDescent="0.2">
      <c r="B4" s="68" t="s">
        <v>224</v>
      </c>
      <c r="C4" s="65" t="s">
        <v>290</v>
      </c>
      <c r="D4" s="65" t="s">
        <v>291</v>
      </c>
      <c r="E4" s="65" t="s">
        <v>222</v>
      </c>
      <c r="F4" s="66" t="s">
        <v>223</v>
      </c>
      <c r="G4" s="67" t="s">
        <v>252</v>
      </c>
    </row>
    <row r="5" spans="2:7" ht="16.5" customHeight="1" x14ac:dyDescent="0.2">
      <c r="B5" s="25" t="s">
        <v>226</v>
      </c>
      <c r="C5" s="20">
        <v>714251</v>
      </c>
      <c r="D5" s="20">
        <v>776383</v>
      </c>
      <c r="E5" s="19">
        <f>D5-C5</f>
        <v>62132</v>
      </c>
      <c r="F5" s="35">
        <f>E5/C5</f>
        <v>8.6989027666744601E-2</v>
      </c>
      <c r="G5" s="33">
        <f>D5/'2018 August'!D4</f>
        <v>0.74613183104222403</v>
      </c>
    </row>
    <row r="6" spans="2:7" ht="17.25" customHeight="1" x14ac:dyDescent="0.2">
      <c r="B6" s="25" t="s">
        <v>225</v>
      </c>
      <c r="C6" s="20">
        <v>208542</v>
      </c>
      <c r="D6" s="20">
        <v>244591</v>
      </c>
      <c r="E6" s="19">
        <f t="shared" ref="E6:E8" si="0">D6-C6</f>
        <v>36049</v>
      </c>
      <c r="F6" s="35">
        <f t="shared" ref="F6:F8" si="1">E6/C6</f>
        <v>0.17286206135934248</v>
      </c>
      <c r="G6" s="33">
        <f>D6/'2018 August'!D4</f>
        <v>0.23506069901897469</v>
      </c>
    </row>
    <row r="7" spans="2:7" ht="16.5" customHeight="1" x14ac:dyDescent="0.2">
      <c r="B7" s="25" t="s">
        <v>227</v>
      </c>
      <c r="C7" s="20">
        <v>13923</v>
      </c>
      <c r="D7" s="20">
        <v>16364</v>
      </c>
      <c r="E7" s="19">
        <f t="shared" si="0"/>
        <v>2441</v>
      </c>
      <c r="F7" s="35">
        <f t="shared" si="1"/>
        <v>0.17532141061552825</v>
      </c>
      <c r="G7" s="33">
        <f>D7/'2018 August'!D4</f>
        <v>1.5726389273303196E-2</v>
      </c>
    </row>
    <row r="8" spans="2:7" ht="13.5" thickBot="1" x14ac:dyDescent="0.25">
      <c r="B8" s="26" t="s">
        <v>228</v>
      </c>
      <c r="C8" s="22">
        <v>3413</v>
      </c>
      <c r="D8" s="22">
        <v>3206</v>
      </c>
      <c r="E8" s="24">
        <f t="shared" si="0"/>
        <v>-207</v>
      </c>
      <c r="F8" s="36">
        <f t="shared" si="1"/>
        <v>-6.0650454145912684E-2</v>
      </c>
      <c r="G8" s="34">
        <f>D8/'2018 August'!D4</f>
        <v>3.0810806654980472E-3</v>
      </c>
    </row>
    <row r="11" spans="2:7" ht="21.75" customHeight="1" x14ac:dyDescent="0.2">
      <c r="B11" s="136" t="s">
        <v>150</v>
      </c>
      <c r="C11" s="136"/>
      <c r="D11" s="136"/>
      <c r="E11" s="136"/>
      <c r="F11" s="136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1" max="1" width="16.425781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7" t="s">
        <v>274</v>
      </c>
      <c r="C2" s="137"/>
      <c r="D2" s="137"/>
      <c r="E2" s="137"/>
      <c r="F2" s="137"/>
      <c r="G2" s="137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8" t="s">
        <v>248</v>
      </c>
      <c r="C4" s="65" t="s">
        <v>290</v>
      </c>
      <c r="D4" s="65" t="s">
        <v>291</v>
      </c>
      <c r="E4" s="65" t="s">
        <v>221</v>
      </c>
      <c r="F4" s="66" t="s">
        <v>1</v>
      </c>
      <c r="G4" s="67" t="s">
        <v>252</v>
      </c>
    </row>
    <row r="5" spans="2:7" x14ac:dyDescent="0.2">
      <c r="B5" s="28" t="s">
        <v>238</v>
      </c>
      <c r="C5" s="19">
        <v>153928</v>
      </c>
      <c r="D5" s="19">
        <v>202848</v>
      </c>
      <c r="E5" s="19">
        <f>D5-C5</f>
        <v>48920</v>
      </c>
      <c r="F5" s="37">
        <f>E5/C5</f>
        <v>0.3178109245881191</v>
      </c>
      <c r="G5" s="33">
        <f>D5/'2018 August'!$D$4</f>
        <v>0.19494418304271613</v>
      </c>
    </row>
    <row r="6" spans="2:7" x14ac:dyDescent="0.2">
      <c r="B6" s="28" t="s">
        <v>234</v>
      </c>
      <c r="C6" s="19">
        <v>177485</v>
      </c>
      <c r="D6" s="19">
        <v>187673</v>
      </c>
      <c r="E6" s="19">
        <f t="shared" ref="E6:E25" si="0">D6-C6</f>
        <v>10188</v>
      </c>
      <c r="F6" s="37">
        <f t="shared" ref="F6:F25" si="1">E6/C6</f>
        <v>5.7402033974702088E-2</v>
      </c>
      <c r="G6" s="33">
        <f>D6/'2018 August'!$D$4</f>
        <v>0.18036046529507643</v>
      </c>
    </row>
    <row r="7" spans="2:7" x14ac:dyDescent="0.2">
      <c r="B7" s="27" t="s">
        <v>231</v>
      </c>
      <c r="C7" s="19">
        <v>151009</v>
      </c>
      <c r="D7" s="19">
        <v>176428</v>
      </c>
      <c r="E7" s="19">
        <f t="shared" si="0"/>
        <v>25419</v>
      </c>
      <c r="F7" s="37">
        <f t="shared" si="1"/>
        <v>0.16832771556662185</v>
      </c>
      <c r="G7" s="33">
        <f>D7/'2018 August'!$D$4</f>
        <v>0.16955361810745148</v>
      </c>
    </row>
    <row r="8" spans="2:7" x14ac:dyDescent="0.2">
      <c r="B8" s="28" t="s">
        <v>236</v>
      </c>
      <c r="C8" s="19">
        <v>153052</v>
      </c>
      <c r="D8" s="19">
        <v>153108</v>
      </c>
      <c r="E8" s="19">
        <f t="shared" si="0"/>
        <v>56</v>
      </c>
      <c r="F8" s="37">
        <f t="shared" si="1"/>
        <v>3.6588871756004494E-4</v>
      </c>
      <c r="G8" s="33">
        <f>D8/'2018 August'!$D$4</f>
        <v>0.14714226404649874</v>
      </c>
    </row>
    <row r="9" spans="2:7" x14ac:dyDescent="0.2">
      <c r="B9" s="28" t="s">
        <v>239</v>
      </c>
      <c r="C9" s="19">
        <v>128279</v>
      </c>
      <c r="D9" s="19">
        <v>143183</v>
      </c>
      <c r="E9" s="19">
        <f t="shared" si="0"/>
        <v>14904</v>
      </c>
      <c r="F9" s="37">
        <f t="shared" si="1"/>
        <v>0.11618425463248076</v>
      </c>
      <c r="G9" s="33">
        <f>D9/'2018 August'!$D$4</f>
        <v>0.13760398406987115</v>
      </c>
    </row>
    <row r="10" spans="2:7" x14ac:dyDescent="0.2">
      <c r="B10" s="28" t="s">
        <v>251</v>
      </c>
      <c r="C10" s="19">
        <v>41493</v>
      </c>
      <c r="D10" s="19">
        <v>47245</v>
      </c>
      <c r="E10" s="19">
        <f t="shared" si="0"/>
        <v>5752</v>
      </c>
      <c r="F10" s="37">
        <f t="shared" si="1"/>
        <v>0.13862579230231606</v>
      </c>
      <c r="G10" s="33">
        <f>D10/'2018 August'!$D$4</f>
        <v>4.5404134760279241E-2</v>
      </c>
    </row>
    <row r="11" spans="2:7" x14ac:dyDescent="0.2">
      <c r="B11" s="28" t="s">
        <v>240</v>
      </c>
      <c r="C11" s="19">
        <v>26328</v>
      </c>
      <c r="D11" s="19">
        <v>25952</v>
      </c>
      <c r="E11" s="19">
        <f t="shared" si="0"/>
        <v>-376</v>
      </c>
      <c r="F11" s="37">
        <f t="shared" si="1"/>
        <v>-1.4281373442722577E-2</v>
      </c>
      <c r="G11" s="33">
        <f>D11/'2018 August'!$D$4</f>
        <v>2.4940800196820125E-2</v>
      </c>
    </row>
    <row r="12" spans="2:7" x14ac:dyDescent="0.2">
      <c r="B12" s="28" t="s">
        <v>235</v>
      </c>
      <c r="C12" s="19">
        <v>29249</v>
      </c>
      <c r="D12" s="19">
        <v>24502</v>
      </c>
      <c r="E12" s="19">
        <f t="shared" si="0"/>
        <v>-4747</v>
      </c>
      <c r="F12" s="37">
        <f t="shared" si="1"/>
        <v>-0.16229614687681629</v>
      </c>
      <c r="G12" s="33">
        <f>D12/'2018 August'!$D$4</f>
        <v>2.3547298336254883E-2</v>
      </c>
    </row>
    <row r="13" spans="2:7" x14ac:dyDescent="0.2">
      <c r="B13" s="28" t="s">
        <v>230</v>
      </c>
      <c r="C13" s="19">
        <v>16040</v>
      </c>
      <c r="D13" s="19">
        <v>20918</v>
      </c>
      <c r="E13" s="19">
        <f t="shared" si="0"/>
        <v>4878</v>
      </c>
      <c r="F13" s="37">
        <f t="shared" si="1"/>
        <v>0.3041147132169576</v>
      </c>
      <c r="G13" s="33">
        <f>D13/'2018 August'!$D$4</f>
        <v>2.0102946151243965E-2</v>
      </c>
    </row>
    <row r="14" spans="2:7" x14ac:dyDescent="0.2">
      <c r="B14" s="28" t="s">
        <v>242</v>
      </c>
      <c r="C14" s="19">
        <v>18128</v>
      </c>
      <c r="D14" s="19">
        <v>12202</v>
      </c>
      <c r="E14" s="19">
        <f t="shared" si="0"/>
        <v>-5926</v>
      </c>
      <c r="F14" s="37">
        <f t="shared" si="1"/>
        <v>-0.32689761694616065</v>
      </c>
      <c r="G14" s="33">
        <f>D14/'2018 August'!$D$4</f>
        <v>1.1726558415597995E-2</v>
      </c>
    </row>
    <row r="15" spans="2:7" x14ac:dyDescent="0.2">
      <c r="B15" s="28" t="s">
        <v>244</v>
      </c>
      <c r="C15" s="19">
        <v>10470</v>
      </c>
      <c r="D15" s="19">
        <v>10501</v>
      </c>
      <c r="E15" s="19">
        <f t="shared" si="0"/>
        <v>31</v>
      </c>
      <c r="F15" s="37">
        <f t="shared" si="1"/>
        <v>2.9608404966571158E-3</v>
      </c>
      <c r="G15" s="33">
        <f>D15/'2018 August'!$D$4</f>
        <v>1.009183657779008E-2</v>
      </c>
    </row>
    <row r="16" spans="2:7" x14ac:dyDescent="0.2">
      <c r="B16" s="28" t="s">
        <v>241</v>
      </c>
      <c r="C16" s="19">
        <v>10341</v>
      </c>
      <c r="D16" s="19">
        <v>10473</v>
      </c>
      <c r="E16" s="19">
        <f t="shared" si="0"/>
        <v>132</v>
      </c>
      <c r="F16" s="37">
        <f t="shared" si="1"/>
        <v>1.2764722947490571E-2</v>
      </c>
      <c r="G16" s="33">
        <f>D16/'2018 August'!$D$4</f>
        <v>1.0064927576344682E-2</v>
      </c>
    </row>
    <row r="17" spans="2:7" x14ac:dyDescent="0.2">
      <c r="B17" s="28" t="s">
        <v>250</v>
      </c>
      <c r="C17" s="19">
        <v>12751</v>
      </c>
      <c r="D17" s="19">
        <v>10425</v>
      </c>
      <c r="E17" s="19">
        <f t="shared" si="0"/>
        <v>-2326</v>
      </c>
      <c r="F17" s="37">
        <f t="shared" si="1"/>
        <v>-0.18241706532820956</v>
      </c>
      <c r="G17" s="33">
        <f>D17/'2018 August'!$D$4</f>
        <v>1.0018797859581142E-2</v>
      </c>
    </row>
    <row r="18" spans="2:7" x14ac:dyDescent="0.2">
      <c r="B18" s="28" t="s">
        <v>233</v>
      </c>
      <c r="C18" s="19">
        <v>4635</v>
      </c>
      <c r="D18" s="19">
        <v>5991</v>
      </c>
      <c r="E18" s="19">
        <f t="shared" si="0"/>
        <v>1356</v>
      </c>
      <c r="F18" s="37">
        <f t="shared" si="1"/>
        <v>0.29255663430420714</v>
      </c>
      <c r="G18" s="33">
        <f>D18/'2018 August'!$D$4</f>
        <v>5.7575652735492207E-3</v>
      </c>
    </row>
    <row r="19" spans="2:7" x14ac:dyDescent="0.2">
      <c r="B19" s="28" t="s">
        <v>243</v>
      </c>
      <c r="C19" s="19">
        <v>3453</v>
      </c>
      <c r="D19" s="19">
        <v>5808</v>
      </c>
      <c r="E19" s="19">
        <f t="shared" si="0"/>
        <v>2355</v>
      </c>
      <c r="F19" s="37">
        <f t="shared" si="1"/>
        <v>0.68201563857515202</v>
      </c>
      <c r="G19" s="33">
        <f>D19/'2018 August'!$D$4</f>
        <v>5.5816957283882276E-3</v>
      </c>
    </row>
    <row r="20" spans="2:7" x14ac:dyDescent="0.2">
      <c r="B20" s="28" t="s">
        <v>245</v>
      </c>
      <c r="C20" s="19">
        <v>1547</v>
      </c>
      <c r="D20" s="19">
        <v>1720</v>
      </c>
      <c r="E20" s="19">
        <f t="shared" si="0"/>
        <v>173</v>
      </c>
      <c r="F20" s="37">
        <f t="shared" si="1"/>
        <v>0.11182934712346478</v>
      </c>
      <c r="G20" s="33">
        <f>D20/'2018 August'!$D$4</f>
        <v>1.6529815173601501E-3</v>
      </c>
    </row>
    <row r="21" spans="2:7" x14ac:dyDescent="0.2">
      <c r="B21" s="28" t="s">
        <v>247</v>
      </c>
      <c r="C21" s="19">
        <v>1629</v>
      </c>
      <c r="D21" s="19">
        <v>1261</v>
      </c>
      <c r="E21" s="19">
        <f t="shared" si="0"/>
        <v>-368</v>
      </c>
      <c r="F21" s="37">
        <f t="shared" si="1"/>
        <v>-0.22590546347452425</v>
      </c>
      <c r="G21" s="33">
        <f>D21/'2018 August'!$D$4</f>
        <v>1.2118661008088077E-3</v>
      </c>
    </row>
    <row r="22" spans="2:7" x14ac:dyDescent="0.2">
      <c r="B22" s="28" t="s">
        <v>246</v>
      </c>
      <c r="C22" s="19">
        <v>237</v>
      </c>
      <c r="D22" s="19">
        <v>225</v>
      </c>
      <c r="E22" s="19">
        <f t="shared" si="0"/>
        <v>-12</v>
      </c>
      <c r="F22" s="37">
        <f t="shared" si="1"/>
        <v>-5.0632911392405063E-2</v>
      </c>
      <c r="G22" s="33">
        <f>D22/'2018 August'!$D$4</f>
        <v>2.1623304732908941E-4</v>
      </c>
    </row>
    <row r="23" spans="2:7" x14ac:dyDescent="0.2">
      <c r="B23" s="28" t="s">
        <v>267</v>
      </c>
      <c r="C23" s="19"/>
      <c r="D23" s="19">
        <v>55</v>
      </c>
      <c r="E23" s="19">
        <f t="shared" si="0"/>
        <v>55</v>
      </c>
      <c r="F23" s="37"/>
      <c r="G23" s="33">
        <f>D23/'2018 August'!$D$4</f>
        <v>5.2856967124888518E-5</v>
      </c>
    </row>
    <row r="24" spans="2:7" x14ac:dyDescent="0.2">
      <c r="B24" s="28" t="s">
        <v>237</v>
      </c>
      <c r="C24" s="19">
        <v>42</v>
      </c>
      <c r="D24" s="19">
        <v>17</v>
      </c>
      <c r="E24" s="19">
        <f t="shared" si="0"/>
        <v>-25</v>
      </c>
      <c r="F24" s="37">
        <f t="shared" si="1"/>
        <v>-0.59523809523809523</v>
      </c>
      <c r="G24" s="33">
        <f>D24/'2018 August'!$D$4</f>
        <v>1.6337608020420087E-5</v>
      </c>
    </row>
    <row r="25" spans="2:7" ht="13.5" thickBot="1" x14ac:dyDescent="0.25">
      <c r="B25" s="29" t="s">
        <v>232</v>
      </c>
      <c r="C25" s="24">
        <v>33</v>
      </c>
      <c r="D25" s="24">
        <v>9</v>
      </c>
      <c r="E25" s="24">
        <f t="shared" si="0"/>
        <v>-24</v>
      </c>
      <c r="F25" s="38">
        <f t="shared" si="1"/>
        <v>-0.72727272727272729</v>
      </c>
      <c r="G25" s="34">
        <f>D25/'2018 August'!$D$4</f>
        <v>8.6493218931635757E-6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36" t="s">
        <v>150</v>
      </c>
      <c r="C28" s="136"/>
      <c r="D28" s="136"/>
      <c r="E28" s="136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25" t="s">
        <v>285</v>
      </c>
      <c r="C2" s="125" t="s">
        <v>280</v>
      </c>
    </row>
    <row r="3" spans="2:3" ht="38.25" x14ac:dyDescent="0.2">
      <c r="B3" s="126" t="s">
        <v>276</v>
      </c>
      <c r="C3" s="127" t="s">
        <v>272</v>
      </c>
    </row>
    <row r="4" spans="2:3" ht="76.5" x14ac:dyDescent="0.2">
      <c r="B4" s="126" t="s">
        <v>277</v>
      </c>
      <c r="C4" s="127" t="s">
        <v>282</v>
      </c>
    </row>
    <row r="5" spans="2:3" ht="25.5" x14ac:dyDescent="0.2">
      <c r="B5" s="128" t="s">
        <v>278</v>
      </c>
      <c r="C5" s="131" t="s">
        <v>283</v>
      </c>
    </row>
    <row r="6" spans="2:3" ht="24.75" customHeight="1" x14ac:dyDescent="0.2">
      <c r="B6" s="128" t="s">
        <v>279</v>
      </c>
      <c r="C6" s="131" t="s">
        <v>284</v>
      </c>
    </row>
    <row r="7" spans="2:3" ht="25.5" x14ac:dyDescent="0.2">
      <c r="B7" s="129" t="s">
        <v>281</v>
      </c>
      <c r="C7" s="130" t="s">
        <v>287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 August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2018-09-03T13:11:06Z</dcterms:modified>
</cp:coreProperties>
</file>