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hatia\Desktop\"/>
    </mc:Choice>
  </mc:AlternateContent>
  <bookViews>
    <workbookView xWindow="0" yWindow="0" windowWidth="20490" windowHeight="7755" tabRatio="746"/>
  </bookViews>
  <sheets>
    <sheet name="2018 ივნისი" sheetId="1" r:id="rId1"/>
    <sheet name="ტოპ 15" sheetId="2" r:id="rId2"/>
    <sheet name="ვიზიტის ტიპები" sheetId="12" r:id="rId3"/>
    <sheet name="რეგიონები" sheetId="3" r:id="rId4"/>
    <sheet name="საზღვრის ტიპი" sheetId="10" r:id="rId5"/>
    <sheet name="საზღვარი" sheetId="11" r:id="rId6"/>
    <sheet name="ტერმინები" sheetId="14" r:id="rId7"/>
  </sheets>
  <calcPr calcId="152511"/>
</workbook>
</file>

<file path=xl/calcChain.xml><?xml version="1.0" encoding="utf-8"?>
<calcChain xmlns="http://schemas.openxmlformats.org/spreadsheetml/2006/main">
  <c r="F4" i="1" l="1"/>
  <c r="E4" i="1"/>
  <c r="E2" i="1"/>
  <c r="E3" i="1"/>
  <c r="F5" i="2" l="1"/>
  <c r="G5" i="2" s="1"/>
  <c r="G5" i="11" l="1"/>
  <c r="G7" i="12"/>
  <c r="G6" i="12"/>
  <c r="G5" i="12"/>
  <c r="F3" i="1"/>
  <c r="F2" i="1"/>
  <c r="E20" i="11" l="1"/>
  <c r="F20" i="11" s="1"/>
  <c r="G9" i="12" l="1"/>
  <c r="F9" i="12"/>
  <c r="E9" i="12"/>
  <c r="G8" i="12"/>
  <c r="F8" i="12"/>
  <c r="E8" i="12"/>
  <c r="F7" i="12"/>
  <c r="E7" i="12"/>
  <c r="F6" i="12"/>
  <c r="E6" i="12"/>
  <c r="F5" i="12"/>
  <c r="E5" i="12"/>
  <c r="E5" i="10" l="1"/>
  <c r="F5" i="10" s="1"/>
  <c r="E14" i="11" l="1"/>
  <c r="F14" i="11" s="1"/>
  <c r="C5" i="3" l="1"/>
  <c r="G20" i="11"/>
  <c r="C10" i="3"/>
  <c r="E25" i="11"/>
  <c r="F25" i="11" s="1"/>
  <c r="E24" i="11"/>
  <c r="F24" i="11" s="1"/>
  <c r="E23" i="11"/>
  <c r="E22" i="11"/>
  <c r="F22" i="11" s="1"/>
  <c r="E21" i="11"/>
  <c r="F21" i="11" s="1"/>
  <c r="E19" i="11"/>
  <c r="F19" i="11" s="1"/>
  <c r="E18" i="11"/>
  <c r="F18" i="11" s="1"/>
  <c r="E17" i="11"/>
  <c r="F17" i="11" s="1"/>
  <c r="E16" i="11"/>
  <c r="F16" i="11" s="1"/>
  <c r="E15" i="11"/>
  <c r="F15" i="11" s="1"/>
  <c r="E13" i="11"/>
  <c r="F13" i="11" s="1"/>
  <c r="E12" i="11"/>
  <c r="F12" i="11" s="1"/>
  <c r="E11" i="11"/>
  <c r="F11" i="11" s="1"/>
  <c r="E10" i="11"/>
  <c r="F10" i="11" s="1"/>
  <c r="E9" i="11"/>
  <c r="F9" i="11" s="1"/>
  <c r="E8" i="11"/>
  <c r="F8" i="11" s="1"/>
  <c r="E7" i="11"/>
  <c r="F7" i="11" s="1"/>
  <c r="E6" i="11"/>
  <c r="F6" i="11" s="1"/>
  <c r="E5" i="11"/>
  <c r="F5" i="11" s="1"/>
  <c r="C7" i="3" l="1"/>
  <c r="C9" i="3"/>
  <c r="C8" i="3"/>
  <c r="C6" i="3"/>
  <c r="E8" i="10"/>
  <c r="F8" i="10" s="1"/>
  <c r="E7" i="10"/>
  <c r="F7" i="10" s="1"/>
  <c r="E6" i="10"/>
  <c r="F6" i="10" s="1"/>
  <c r="D6" i="3" l="1"/>
  <c r="G6" i="3" l="1"/>
  <c r="G8" i="10"/>
  <c r="G5" i="10"/>
  <c r="G6" i="10"/>
  <c r="G7" i="10"/>
  <c r="D5" i="3"/>
  <c r="G5" i="3" s="1"/>
  <c r="G7" i="11"/>
  <c r="G9" i="11"/>
  <c r="G11" i="11"/>
  <c r="G13" i="11"/>
  <c r="G15" i="11"/>
  <c r="G17" i="11"/>
  <c r="G19" i="11"/>
  <c r="G22" i="11"/>
  <c r="G24" i="11"/>
  <c r="G6" i="11"/>
  <c r="G8" i="11"/>
  <c r="G10" i="11"/>
  <c r="G12" i="11"/>
  <c r="G14" i="11"/>
  <c r="G16" i="11"/>
  <c r="G18" i="11"/>
  <c r="G21" i="11"/>
  <c r="G23" i="11"/>
  <c r="G25" i="11"/>
  <c r="F6" i="2" l="1"/>
  <c r="G6" i="2" s="1"/>
  <c r="F7" i="2"/>
  <c r="G7" i="2" s="1"/>
  <c r="F8" i="2"/>
  <c r="G8" i="2" s="1"/>
  <c r="F9" i="2"/>
  <c r="G9" i="2" s="1"/>
  <c r="F10" i="2"/>
  <c r="G10" i="2" s="1"/>
  <c r="F11" i="2"/>
  <c r="G11" i="2" s="1"/>
  <c r="F12" i="2"/>
  <c r="G12" i="2" s="1"/>
  <c r="F13" i="2"/>
  <c r="G13" i="2" s="1"/>
  <c r="F14" i="2"/>
  <c r="G14" i="2" s="1"/>
  <c r="F15" i="2"/>
  <c r="G15" i="2" s="1"/>
  <c r="F16" i="2"/>
  <c r="G16" i="2" s="1"/>
  <c r="F17" i="2"/>
  <c r="G17" i="2" s="1"/>
  <c r="F18" i="2"/>
  <c r="G18" i="2" s="1"/>
  <c r="F19" i="2"/>
  <c r="G19" i="2" s="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<sst xmlns="http://schemas.openxmlformats.org/spreadsheetml/2006/main" count="342" uniqueCount="292">
  <si>
    <t>ქვეყანა</t>
  </si>
  <si>
    <t>ცვლილება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</si>
  <si>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</si>
  <si>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</si>
  <si>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</si>
  <si>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</si>
  <si>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</si>
  <si>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</si>
  <si>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</si>
  <si>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</si>
  <si>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</si>
  <si>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</si>
  <si>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</si>
  <si>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</si>
  <si>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</si>
  <si>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ლიტვა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</si>
  <si>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</si>
  <si>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</si>
  <si>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</si>
  <si>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</si>
  <si>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</si>
  <si>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</si>
  <si>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</si>
  <si>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</si>
  <si>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</si>
  <si>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</si>
  <si>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</si>
  <si>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</si>
  <si>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</si>
  <si>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</si>
  <si>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</si>
  <si>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</si>
  <si>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</si>
  <si>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</si>
  <si>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</si>
  <si>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</si>
  <si>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</si>
  <si>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</si>
  <si>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</si>
  <si>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</si>
  <si>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</si>
  <si>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</si>
  <si>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</si>
  <si>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</si>
  <si>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</si>
  <si>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</si>
  <si>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</si>
  <si>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</si>
  <si>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</si>
  <si>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</si>
  <si>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</si>
  <si>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</si>
  <si>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</si>
  <si>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</si>
  <si>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</si>
  <si>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</si>
  <si>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</si>
  <si>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</si>
  <si>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</si>
  <si>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</si>
  <si>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</si>
  <si>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</si>
  <si>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</si>
  <si>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</si>
  <si>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</si>
  <si>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</si>
  <si>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</si>
  <si>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</si>
  <si>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</si>
  <si>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</si>
  <si>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</si>
  <si>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</si>
  <si>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</si>
  <si>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</si>
  <si>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</si>
  <si>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</si>
  <si>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</si>
  <si>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</si>
  <si>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</si>
  <si>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</si>
  <si>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</si>
  <si>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</si>
  <si>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</si>
  <si>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</si>
  <si>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</si>
  <si>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</si>
  <si>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</si>
  <si>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</si>
  <si>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</si>
  <si>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</si>
  <si>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</si>
  <si>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</si>
  <si>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</si>
  <si>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</si>
  <si>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</si>
  <si>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</si>
  <si>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</si>
  <si>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</si>
  <si>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</si>
  <si>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</si>
  <si>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</si>
  <si>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</si>
  <si>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</si>
  <si>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</si>
  <si>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</si>
  <si>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</si>
  <si>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</si>
  <si>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</si>
  <si>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</si>
  <si>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</si>
  <si>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</si>
  <si>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</si>
  <si>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</si>
  <si>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</si>
  <si>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</si>
  <si>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</si>
  <si>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</si>
  <si>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</si>
  <si>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</si>
  <si>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</si>
  <si>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</si>
  <si>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</si>
  <si>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</si>
  <si>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</si>
  <si>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</si>
  <si>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</si>
  <si>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</si>
  <si>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</si>
  <si>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</si>
  <si>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</si>
  <si>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</si>
  <si>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</si>
  <si>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</si>
  <si>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</si>
  <si>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</si>
  <si>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</si>
  <si>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</si>
  <si>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</si>
  <si>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</si>
  <si>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</si>
  <si>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</si>
  <si>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</si>
  <si>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</si>
  <si>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</si>
  <si>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</si>
  <si>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</si>
  <si>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</si>
  <si>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</si>
  <si>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</si>
  <si>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</si>
  <si>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</si>
  <si>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</si>
  <si>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</si>
  <si>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</si>
  <si>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</si>
  <si>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</si>
  <si>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</si>
  <si>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</si>
  <si>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</si>
  <si>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</si>
  <si>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</si>
  <si>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</si>
  <si>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</si>
  <si>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</si>
  <si>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</si>
  <si>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</si>
  <si>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</si>
  <si>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</si>
  <si>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</si>
  <si>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</si>
  <si>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</si>
  <si>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</si>
  <si>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</si>
  <si>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</si>
  <si>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</si>
  <si>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</si>
  <si>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</si>
  <si>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</si>
  <si>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</si>
  <si>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</si>
  <si>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</si>
  <si>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</si>
  <si>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</si>
  <si>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</si>
  <si>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</si>
  <si>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</si>
  <si>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</si>
  <si>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</si>
  <si>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</si>
  <si>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</si>
  <si>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</si>
  <si>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</si>
  <si>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</si>
  <si>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</si>
  <si>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</si>
  <si>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</si>
  <si>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</si>
  <si>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</si>
  <si>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</si>
  <si>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</si>
  <si>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</si>
  <si>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გაერო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</si>
  <si>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</si>
  <si>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</si>
  <si>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</si>
  <si>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</si>
  <si>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</si>
  <si>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</si>
  <si>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</si>
  <si>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</si>
  <si>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</si>
  <si>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</si>
  <si>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</si>
  <si>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</si>
  <si>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</si>
  <si>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</si>
  <si>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</si>
  <si>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</si>
  <si>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</si>
  <si>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</si>
  <si>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</si>
  <si>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</si>
  <si>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</si>
  <si>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</si>
  <si>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</si>
  <si>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</si>
  <si>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</si>
  <si>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</si>
  <si>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</si>
  <si>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</si>
  <si>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</si>
  <si>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</si>
  <si>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</si>
  <si>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</si>
  <si>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</si>
  <si>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</si>
  <si>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</si>
  <si>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</si>
  <si>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</si>
  <si>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</si>
  <si>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</si>
  <si>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</si>
  <si>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</si>
  <si>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სადახლო</t>
  </si>
  <si>
    <t>ყაზბეგი</t>
  </si>
  <si>
    <t>ცოდნა</t>
  </si>
  <si>
    <t>ნინოწმინდა</t>
  </si>
  <si>
    <t>ვალე</t>
  </si>
  <si>
    <t>ვახტანგისი</t>
  </si>
  <si>
    <t>კარწახი</t>
  </si>
  <si>
    <t>გუგუთი</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</si>
  <si>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</si>
  <si>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</si>
  <si>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</si>
  <si>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</si>
  <si>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</si>
  <si>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</si>
  <si>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</si>
  <si>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საერათაშორისო ვიზიტორების მიერ განხორციელებული ვიზიტები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</si>
  <si>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</si>
  <si>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</si>
  <si>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</si>
  <si>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</si>
  <si>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</si>
  <si>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</si>
  <si>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</si>
  <si>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</si>
  <si>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</si>
  <si>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</si>
  <si>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</si>
  <si>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</si>
  <si>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</si>
  <si>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</si>
  <si>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</si>
  <si>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</si>
  <si>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</si>
  <si>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</si>
  <si>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</si>
  <si>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</si>
  <si>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</si>
  <si>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საერათაშორისო მოგზაურების ვიზიტები</t>
  </si>
  <si>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</si>
  <si>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</si>
  <si>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</si>
  <si>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</si>
  <si>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საერათშორისო ვიზიტორების* მიერ განხორციელებული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</si>
  <si>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</si>
  <si>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</si>
  <si>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2018: ივნისი</t>
  </si>
  <si>
    <t>2017: ივნისი</t>
  </si>
  <si>
    <t>საქართველო (საქართველო)</t>
  </si>
  <si>
    <t xml:space="preserve">ა შ შ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</si>
</sst>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3"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38">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medium">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right style="medium">
        <color indexed="64"/>
      </right>
      <top/>
      <bottom/>
      <diagonal/>
    </border>
    <border>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3"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40">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1" fillId="0" borderId="0" xfId="0" applyFont="1" applyFill="1" applyBorder="1" applyAlignment="1">
      <alignment horizontal="center" vertical="center" wrapText="1"/>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10"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14" fillId="0" borderId="11" xfId="2" applyFont="1" applyBorder="1" applyAlignment="1">
      <alignment horizontal="center" vertical="center"/>
    </xf>
    <xf numFmtId="0" fontId="14" fillId="0" borderId="12"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3" fontId="9" fillId="3" borderId="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xf>
    <xf numFmtId="0" fontId="9" fillId="0" borderId="15"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3" xfId="3" applyNumberFormat="1" applyFont="1" applyFill="1" applyBorder="1" applyAlignment="1">
      <alignment horizontal="center" vertical="center"/>
    </xf>
    <xf numFmtId="164" fontId="9" fillId="0" borderId="24" xfId="3" applyNumberFormat="1" applyFont="1" applyFill="1" applyBorder="1" applyAlignment="1">
      <alignment horizontal="center" vertical="center"/>
    </xf>
    <xf numFmtId="164" fontId="10" fillId="0" borderId="30"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2" borderId="20" xfId="3" applyNumberFormat="1" applyFont="1" applyFill="1" applyBorder="1" applyAlignment="1">
      <alignment horizontal="center" vertical="center"/>
    </xf>
    <xf numFmtId="164" fontId="10" fillId="2" borderId="16" xfId="3" applyNumberFormat="1" applyFont="1" applyFill="1" applyBorder="1" applyAlignment="1">
      <alignment horizontal="center" vertical="center"/>
    </xf>
    <xf numFmtId="164" fontId="10" fillId="2" borderId="21"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9" fillId="0" borderId="27" xfId="3" applyNumberFormat="1" applyFont="1" applyFill="1" applyBorder="1" applyAlignment="1">
      <alignment horizontal="center" vertical="center"/>
    </xf>
    <xf numFmtId="164" fontId="9" fillId="0" borderId="28" xfId="3" applyNumberFormat="1" applyFont="1" applyFill="1" applyBorder="1" applyAlignment="1">
      <alignment horizontal="center" vertical="center"/>
    </xf>
    <xf numFmtId="164" fontId="10" fillId="0" borderId="29" xfId="3" applyNumberFormat="1" applyFont="1" applyFill="1" applyBorder="1" applyAlignment="1">
      <alignment horizontal="center" vertical="center"/>
    </xf>
    <xf numFmtId="164" fontId="10"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3"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3" fontId="14" fillId="0" borderId="32" xfId="2" applyNumberFormat="1" applyFont="1" applyBorder="1" applyAlignment="1">
      <alignment horizontal="center" vertical="center"/>
    </xf>
    <xf numFmtId="0" fontId="0" fillId="0" borderId="31" xfId="0" applyBorder="1">
      <alignment vertical="center"/>
    </xf>
    <xf numFmtId="0" fontId="14" fillId="0" borderId="35" xfId="2" applyFont="1" applyBorder="1" applyAlignment="1">
      <alignment horizontal="center" vertical="center"/>
    </xf>
    <xf numFmtId="0" fontId="9" fillId="0" borderId="36" xfId="0" applyNumberFormat="1" applyFont="1" applyFill="1" applyBorder="1" applyAlignment="1">
      <alignment horizontal="center" vertical="center" wrapText="1"/>
    </xf>
    <xf numFmtId="3" fontId="16" fillId="2" borderId="36" xfId="0" applyNumberFormat="1" applyFont="1" applyFill="1" applyBorder="1" applyAlignment="1">
      <alignment horizontal="center" vertical="center"/>
    </xf>
    <xf numFmtId="0" fontId="9" fillId="0" borderId="36" xfId="0" applyNumberFormat="1" applyFont="1" applyFill="1" applyBorder="1" applyAlignment="1">
      <alignment horizontal="center" vertical="center"/>
    </xf>
    <xf numFmtId="1" fontId="9" fillId="3" borderId="36" xfId="0" applyNumberFormat="1" applyFont="1" applyFill="1" applyBorder="1" applyAlignment="1" applyProtection="1">
      <alignment horizontal="center" vertical="center" wrapText="1"/>
      <protection locked="0"/>
    </xf>
    <xf numFmtId="0" fontId="9" fillId="3" borderId="36" xfId="0" applyNumberFormat="1" applyFont="1" applyFill="1" applyBorder="1" applyAlignment="1" applyProtection="1">
      <alignment horizontal="center" vertical="center" wrapText="1"/>
      <protection locked="0"/>
    </xf>
    <xf numFmtId="0" fontId="9" fillId="0" borderId="36" xfId="0" applyNumberFormat="1" applyFont="1" applyFill="1" applyBorder="1" applyAlignment="1" applyProtection="1">
      <alignment horizontal="center" vertical="center" wrapText="1"/>
      <protection locked="0"/>
    </xf>
    <xf numFmtId="1" fontId="9" fillId="2" borderId="36" xfId="0" applyNumberFormat="1" applyFont="1" applyFill="1" applyBorder="1" applyAlignment="1">
      <alignment horizontal="center" vertical="center"/>
    </xf>
    <xf numFmtId="0" fontId="9" fillId="2" borderId="36" xfId="0" applyNumberFormat="1" applyFont="1" applyFill="1" applyBorder="1" applyAlignment="1">
      <alignment horizontal="center" vertical="center"/>
    </xf>
    <xf numFmtId="0" fontId="9" fillId="2" borderId="36" xfId="0" applyNumberFormat="1" applyFont="1" applyFill="1" applyBorder="1" applyAlignment="1">
      <alignment horizontal="center" vertical="center" wrapText="1"/>
    </xf>
    <xf numFmtId="3" fontId="26" fillId="0" borderId="36" xfId="6" applyNumberFormat="1" applyFont="1" applyFill="1" applyBorder="1" applyAlignment="1">
      <alignment horizontal="center" vertical="center"/>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2" borderId="5" xfId="4" applyNumberFormat="1" applyFont="1" applyFill="1" applyBorder="1" applyAlignment="1">
      <alignment horizontal="center" vertical="center"/>
    </xf>
    <xf numFmtId="164" fontId="14" fillId="0" borderId="6" xfId="4" applyNumberFormat="1" applyFont="1" applyBorder="1" applyAlignment="1">
      <alignment horizontal="center" vertical="center"/>
    </xf>
    <xf numFmtId="0" fontId="18" fillId="8" borderId="33" xfId="7" applyNumberForma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0" fontId="25" fillId="8" borderId="37" xfId="7" applyNumberFormat="1" applyFont="1" applyFill="1" applyBorder="1" applyAlignment="1">
      <alignment horizontal="center" vertical="center" wrapText="1"/>
    </xf>
    <xf numFmtId="3" fontId="25" fillId="8" borderId="25" xfId="7" applyNumberFormat="1" applyFont="1" applyFill="1" applyBorder="1" applyAlignment="1">
      <alignment horizontal="center" vertical="center" wrapText="1"/>
    </xf>
    <xf numFmtId="0" fontId="25" fillId="8" borderId="9"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6"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3" fontId="29" fillId="0" borderId="2" xfId="2" applyNumberFormat="1" applyFont="1" applyBorder="1" applyAlignment="1">
      <alignment horizontal="left" vertical="center" wrapText="1"/>
    </xf>
    <xf numFmtId="3" fontId="29" fillId="3" borderId="1" xfId="0" applyNumberFormat="1" applyFont="1" applyFill="1" applyBorder="1" applyAlignment="1" applyProtection="1">
      <alignment horizontal="center" vertical="center" wrapText="1"/>
      <protection locked="0"/>
    </xf>
    <xf numFmtId="3" fontId="29" fillId="0" borderId="1" xfId="2" applyNumberFormat="1" applyFont="1" applyBorder="1" applyAlignment="1">
      <alignment horizontal="center" vertical="center"/>
    </xf>
    <xf numFmtId="164" fontId="29" fillId="0" borderId="1" xfId="3" applyNumberFormat="1" applyFont="1" applyBorder="1" applyAlignment="1">
      <alignment horizontal="center" vertical="center"/>
    </xf>
    <xf numFmtId="164" fontId="29" fillId="0" borderId="23" xfId="3" applyNumberFormat="1" applyFont="1" applyBorder="1" applyAlignment="1">
      <alignment horizontal="center" vertical="center"/>
    </xf>
    <xf numFmtId="3" fontId="29" fillId="0" borderId="3" xfId="2" applyNumberFormat="1" applyFont="1" applyBorder="1" applyAlignment="1">
      <alignment horizontal="left" vertical="center"/>
    </xf>
    <xf numFmtId="3" fontId="29" fillId="3" borderId="4" xfId="0" applyNumberFormat="1" applyFont="1" applyFill="1" applyBorder="1" applyAlignment="1" applyProtection="1">
      <alignment horizontal="center" vertical="center" wrapText="1"/>
      <protection locked="0"/>
    </xf>
    <xf numFmtId="3" fontId="29" fillId="0" borderId="4" xfId="2" applyNumberFormat="1" applyFont="1" applyBorder="1" applyAlignment="1">
      <alignment horizontal="center" vertical="center"/>
    </xf>
    <xf numFmtId="164" fontId="29" fillId="0" borderId="4" xfId="3" applyNumberFormat="1" applyFont="1" applyBorder="1" applyAlignment="1">
      <alignment horizontal="center" vertical="center"/>
    </xf>
    <xf numFmtId="164" fontId="29" fillId="0" borderId="24" xfId="3" applyNumberFormat="1" applyFont="1" applyBorder="1" applyAlignment="1">
      <alignment horizontal="center" vertical="center"/>
    </xf>
    <xf numFmtId="0" fontId="24" fillId="9" borderId="14" xfId="6" applyNumberFormat="1" applyFont="1" applyFill="1" applyBorder="1" applyAlignment="1">
      <alignment horizontal="center" vertical="center"/>
    </xf>
    <xf numFmtId="3" fontId="24" fillId="9" borderId="13" xfId="6" applyNumberFormat="1" applyFont="1" applyFill="1" applyBorder="1" applyAlignment="1">
      <alignment horizontal="center" vertical="center"/>
    </xf>
    <xf numFmtId="164" fontId="24" fillId="9" borderId="26" xfId="6" applyNumberFormat="1" applyFont="1" applyFill="1" applyBorder="1" applyAlignment="1">
      <alignment horizontal="center" vertical="center"/>
    </xf>
    <xf numFmtId="9" fontId="24" fillId="9" borderId="22" xfId="6" applyNumberFormat="1" applyFont="1" applyFill="1" applyBorder="1" applyAlignment="1">
      <alignment horizontal="center" vertical="center"/>
    </xf>
    <xf numFmtId="3" fontId="24" fillId="9" borderId="36" xfId="6" applyNumberFormat="1" applyFont="1" applyFill="1" applyBorder="1" applyAlignment="1">
      <alignment horizontal="center" vertical="center"/>
    </xf>
    <xf numFmtId="3" fontId="18" fillId="10" borderId="36" xfId="8" applyNumberFormat="1" applyFill="1" applyBorder="1" applyAlignment="1">
      <alignment horizontal="center" vertical="center" wrapText="1"/>
    </xf>
    <xf numFmtId="3" fontId="24" fillId="10" borderId="36" xfId="6" applyNumberFormat="1" applyFont="1" applyFill="1" applyBorder="1" applyAlignment="1">
      <alignment horizontal="center" vertical="center"/>
    </xf>
    <xf numFmtId="0" fontId="1" fillId="11" borderId="36" xfId="9" applyNumberFormat="1" applyFont="1" applyFill="1" applyBorder="1" applyAlignment="1">
      <alignment horizontal="center" vertical="center"/>
    </xf>
    <xf numFmtId="3" fontId="1" fillId="11" borderId="36" xfId="9" applyNumberFormat="1" applyFont="1" applyFill="1" applyBorder="1" applyAlignment="1">
      <alignment horizontal="center" vertical="center"/>
    </xf>
    <xf numFmtId="3" fontId="26" fillId="11" borderId="36" xfId="6" applyNumberFormat="1" applyFont="1" applyFill="1" applyBorder="1" applyAlignment="1">
      <alignment horizontal="center" vertical="center"/>
    </xf>
    <xf numFmtId="3" fontId="27" fillId="10" borderId="36" xfId="0" applyNumberFormat="1" applyFont="1" applyFill="1" applyBorder="1" applyAlignment="1">
      <alignment horizontal="center" vertical="center"/>
    </xf>
    <xf numFmtId="3" fontId="27" fillId="10" borderId="36" xfId="6" applyNumberFormat="1" applyFont="1" applyFill="1" applyBorder="1" applyAlignment="1">
      <alignment horizontal="center" vertical="center"/>
    </xf>
    <xf numFmtId="3" fontId="28" fillId="11" borderId="36" xfId="9" applyNumberFormat="1" applyFont="1" applyFill="1" applyBorder="1" applyAlignment="1">
      <alignment horizontal="center" vertical="center"/>
    </xf>
    <xf numFmtId="0" fontId="18" fillId="10" borderId="36" xfId="8" applyNumberFormat="1" applyFill="1" applyBorder="1" applyAlignment="1">
      <alignment horizontal="center" vertical="center"/>
    </xf>
    <xf numFmtId="3" fontId="18" fillId="10" borderId="36" xfId="8" applyNumberFormat="1" applyFill="1" applyBorder="1" applyAlignment="1">
      <alignment horizontal="center" vertical="center"/>
    </xf>
    <xf numFmtId="3" fontId="28" fillId="11" borderId="36" xfId="0" applyNumberFormat="1" applyFont="1" applyFill="1" applyBorder="1" applyAlignment="1">
      <alignment horizontal="center" vertical="center"/>
    </xf>
    <xf numFmtId="164" fontId="24" fillId="9" borderId="36" xfId="3" applyNumberFormat="1" applyFont="1" applyFill="1" applyBorder="1" applyAlignment="1">
      <alignment horizontal="center" vertical="center"/>
    </xf>
    <xf numFmtId="164" fontId="24" fillId="10" borderId="36" xfId="3" applyNumberFormat="1" applyFont="1" applyFill="1" applyBorder="1" applyAlignment="1">
      <alignment horizontal="center" vertical="center"/>
    </xf>
    <xf numFmtId="164" fontId="26" fillId="11" borderId="36" xfId="3" applyNumberFormat="1" applyFont="1" applyFill="1" applyBorder="1" applyAlignment="1">
      <alignment horizontal="center" vertical="center"/>
    </xf>
    <xf numFmtId="164" fontId="26" fillId="0" borderId="36" xfId="3" applyNumberFormat="1" applyFont="1" applyFill="1" applyBorder="1" applyAlignment="1">
      <alignment horizontal="center" vertical="center"/>
    </xf>
    <xf numFmtId="164" fontId="27" fillId="10" borderId="36" xfId="3" applyNumberFormat="1" applyFont="1" applyFill="1" applyBorder="1" applyAlignment="1">
      <alignment horizontal="center" vertical="center"/>
    </xf>
    <xf numFmtId="3" fontId="25" fillId="8" borderId="36" xfId="7" applyNumberFormat="1" applyFont="1" applyFill="1" applyBorder="1" applyAlignment="1">
      <alignment horizontal="center" vertical="center" wrapText="1"/>
    </xf>
    <xf numFmtId="164" fontId="25" fillId="8" borderId="36" xfId="3" applyNumberFormat="1" applyFont="1" applyFill="1" applyBorder="1" applyAlignment="1">
      <alignment horizontal="center" vertical="center" wrapText="1"/>
    </xf>
    <xf numFmtId="3" fontId="24" fillId="9" borderId="36" xfId="6" applyNumberFormat="1" applyFont="1" applyFill="1" applyBorder="1" applyAlignment="1">
      <alignment horizontal="center" vertical="center" wrapText="1"/>
    </xf>
    <xf numFmtId="3" fontId="0" fillId="0" borderId="0" xfId="0" applyNumberFormat="1">
      <alignment vertical="center"/>
    </xf>
    <xf numFmtId="164" fontId="0" fillId="0" borderId="0" xfId="3" applyNumberFormat="1" applyFont="1">
      <alignment vertical="center"/>
    </xf>
    <xf numFmtId="0" fontId="25" fillId="12" borderId="36" xfId="7" applyNumberFormat="1" applyFont="1" applyFill="1" applyBorder="1" applyAlignment="1">
      <alignment horizontal="center" vertical="center" wrapText="1"/>
    </xf>
    <xf numFmtId="3" fontId="25" fillId="12" borderId="36" xfId="7" applyNumberFormat="1" applyFont="1" applyFill="1" applyBorder="1" applyAlignment="1">
      <alignment horizontal="center" vertical="center" wrapText="1"/>
    </xf>
    <xf numFmtId="164" fontId="25" fillId="12" borderId="36" xfId="3" applyNumberFormat="1" applyFont="1" applyFill="1" applyBorder="1" applyAlignment="1">
      <alignment horizontal="center" vertical="center" wrapText="1"/>
    </xf>
    <xf numFmtId="0" fontId="30" fillId="9" borderId="36" xfId="0" applyFont="1" applyFill="1" applyBorder="1" applyAlignment="1">
      <alignment horizontal="center" vertical="center"/>
    </xf>
    <xf numFmtId="3" fontId="29" fillId="0" borderId="36" xfId="2" applyNumberFormat="1" applyFont="1" applyBorder="1" applyAlignment="1">
      <alignment horizontal="left" vertical="center" wrapText="1"/>
    </xf>
    <xf numFmtId="0" fontId="32" fillId="0" borderId="36" xfId="0" applyFont="1" applyBorder="1" applyAlignment="1">
      <alignment horizontal="left" vertical="top" wrapText="1"/>
    </xf>
    <xf numFmtId="3" fontId="14" fillId="0" borderId="36" xfId="2" applyNumberFormat="1" applyFont="1" applyBorder="1" applyAlignment="1">
      <alignment horizontal="center" vertical="center"/>
    </xf>
    <xf numFmtId="0" fontId="31" fillId="0" borderId="36" xfId="0" applyFont="1" applyBorder="1" applyAlignment="1">
      <alignment vertical="center" wrapText="1"/>
    </xf>
    <xf numFmtId="3" fontId="29" fillId="0" borderId="36" xfId="2" applyNumberFormat="1" applyFont="1" applyBorder="1" applyAlignment="1">
      <alignment horizontal="left" vertical="center"/>
    </xf>
    <xf numFmtId="0" fontId="32" fillId="0" borderId="36" xfId="0" applyFont="1" applyBorder="1" applyAlignment="1">
      <alignment horizontal="justify" vertical="center"/>
    </xf>
    <xf numFmtId="0" fontId="32" fillId="0" borderId="36" xfId="0" applyFont="1" applyBorder="1">
      <alignment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5" customWidth="1"/>
    <col min="7" max="16384" width="9.140625" style="5"/>
  </cols>
  <sheetData>
    <row r="1" spans="2:6" ht="35.25" customHeight="1" x14ac:dyDescent="0.2">
      <c r="B1" s="84" t="s">
        <v>0</v>
      </c>
      <c r="C1" s="84" t="s">
        <v>289</v>
      </c>
      <c r="D1" s="84" t="s">
        <v>288</v>
      </c>
      <c r="E1" s="84" t="s">
        <v>1</v>
      </c>
      <c r="F1" s="84" t="s">
        <v>2</v>
      </c>
    </row>
    <row r="2" spans="2:6" s="27" customFormat="1" ht="31.5" customHeight="1" x14ac:dyDescent="0.2">
      <c r="B2" s="84" t="s">
        <v>282</v>
      </c>
      <c r="C2" s="117">
        <v>639407</v>
      </c>
      <c r="D2" s="117">
        <v>727385</v>
      </c>
      <c r="E2" s="117">
        <f>D2-C2</f>
        <v>87978</v>
      </c>
      <c r="F2" s="118">
        <f>D2/C2-1</f>
        <v>0.13759311361933801</v>
      </c>
    </row>
    <row r="3" spans="2:6" s="27" customFormat="1" ht="19.5" customHeight="1" x14ac:dyDescent="0.2">
      <c r="B3" s="122" t="s">
        <v>270</v>
      </c>
      <c r="C3" s="123">
        <v>108183</v>
      </c>
      <c r="D3" s="123">
        <v>120593</v>
      </c>
      <c r="E3" s="123">
        <f>D3-C3</f>
        <v>12410</v>
      </c>
      <c r="F3" s="124">
        <f>D3/C3-1</f>
        <v>0.11471303254670318</v>
      </c>
    </row>
    <row r="4" spans="2:6" ht="30.75" customHeight="1" x14ac:dyDescent="0.2">
      <c r="B4" s="119" t="s">
        <v>283</v>
      </c>
      <c r="C4" s="100">
        <v>531224</v>
      </c>
      <c r="D4" s="100">
        <v>606792</v>
      </c>
      <c r="E4" s="100">
        <f>D4-C4</f>
        <v>75568</v>
      </c>
      <c r="F4" s="112">
        <f>D4/C4-1</f>
        <v>0.14225260906886739</v>
      </c>
    </row>
    <row r="5" spans="2:6" s="27" customFormat="1" ht="30.75" customHeight="1" x14ac:dyDescent="0.2">
      <c r="B5" s="119" t="s">
        <v>281</v>
      </c>
      <c r="C5" s="100"/>
      <c r="D5" s="100"/>
      <c r="E5" s="100"/>
      <c r="F5" s="112"/>
    </row>
    <row r="6" spans="2:6" ht="15" customHeight="1" x14ac:dyDescent="0.2">
      <c r="B6" s="101" t="s">
        <v>3</v>
      </c>
      <c r="C6" s="101">
        <v>447110</v>
      </c>
      <c r="D6" s="101">
        <v>508659</v>
      </c>
      <c r="E6" s="102">
        <v>61549</v>
      </c>
      <c r="F6" s="113">
        <v>0.13765963633110423</v>
      </c>
    </row>
    <row r="7" spans="2:6" x14ac:dyDescent="0.2">
      <c r="B7" s="103" t="s">
        <v>4</v>
      </c>
      <c r="C7" s="104">
        <v>334691</v>
      </c>
      <c r="D7" s="104">
        <v>374075</v>
      </c>
      <c r="E7" s="105">
        <v>39384</v>
      </c>
      <c r="F7" s="114">
        <v>0.11767271901545007</v>
      </c>
    </row>
    <row r="8" spans="2:6" s="14" customFormat="1" ht="14.25" customHeight="1" x14ac:dyDescent="0.2">
      <c r="B8" s="62" t="s">
        <v>6</v>
      </c>
      <c r="C8" s="63">
        <v>104198</v>
      </c>
      <c r="D8" s="63">
        <v>114652</v>
      </c>
      <c r="E8" s="71">
        <v>10454</v>
      </c>
      <c r="F8" s="115">
        <v>0.10032822127104168</v>
      </c>
    </row>
    <row r="9" spans="2:6" s="14" customFormat="1" x14ac:dyDescent="0.2">
      <c r="B9" s="62" t="s">
        <v>7</v>
      </c>
      <c r="C9" s="63">
        <v>3323</v>
      </c>
      <c r="D9" s="63">
        <v>5213</v>
      </c>
      <c r="E9" s="71">
        <v>1890</v>
      </c>
      <c r="F9" s="115">
        <v>0.56876316581402353</v>
      </c>
    </row>
    <row r="10" spans="2:6" s="14" customFormat="1" x14ac:dyDescent="0.2">
      <c r="B10" s="62" t="s">
        <v>8</v>
      </c>
      <c r="C10" s="63">
        <v>1000</v>
      </c>
      <c r="D10" s="63">
        <v>921</v>
      </c>
      <c r="E10" s="71">
        <v>-79</v>
      </c>
      <c r="F10" s="115">
        <v>-7.8999999999999959E-2</v>
      </c>
    </row>
    <row r="11" spans="2:6" ht="15" customHeight="1" x14ac:dyDescent="0.2">
      <c r="B11" s="64" t="s">
        <v>10</v>
      </c>
      <c r="C11" s="63">
        <v>429</v>
      </c>
      <c r="D11" s="63">
        <v>1080</v>
      </c>
      <c r="E11" s="71">
        <v>651</v>
      </c>
      <c r="F11" s="115">
        <v>1.5174825174825175</v>
      </c>
    </row>
    <row r="12" spans="2:6" ht="15" customHeight="1" x14ac:dyDescent="0.2">
      <c r="B12" s="64" t="s">
        <v>22</v>
      </c>
      <c r="C12" s="63">
        <v>728</v>
      </c>
      <c r="D12" s="63">
        <v>728</v>
      </c>
      <c r="E12" s="71">
        <v>0</v>
      </c>
      <c r="F12" s="115">
        <v>0</v>
      </c>
    </row>
    <row r="13" spans="2:6" ht="15" customHeight="1" x14ac:dyDescent="0.2">
      <c r="B13" s="64" t="s">
        <v>14</v>
      </c>
      <c r="C13" s="63">
        <v>1140</v>
      </c>
      <c r="D13" s="63">
        <v>1531</v>
      </c>
      <c r="E13" s="71">
        <v>391</v>
      </c>
      <c r="F13" s="115">
        <v>0.34298245614035094</v>
      </c>
    </row>
    <row r="14" spans="2:6" ht="15" customHeight="1" x14ac:dyDescent="0.2">
      <c r="B14" s="64" t="s">
        <v>15</v>
      </c>
      <c r="C14" s="63">
        <v>1500</v>
      </c>
      <c r="D14" s="63">
        <v>1904</v>
      </c>
      <c r="E14" s="71">
        <v>404</v>
      </c>
      <c r="F14" s="115">
        <v>0.26933333333333342</v>
      </c>
    </row>
    <row r="15" spans="2:6" s="14" customFormat="1" ht="15" customHeight="1" x14ac:dyDescent="0.2">
      <c r="B15" s="62" t="s">
        <v>16</v>
      </c>
      <c r="C15" s="63">
        <v>755</v>
      </c>
      <c r="D15" s="63">
        <v>660</v>
      </c>
      <c r="E15" s="71">
        <v>-95</v>
      </c>
      <c r="F15" s="115">
        <v>-0.1258278145695364</v>
      </c>
    </row>
    <row r="16" spans="2:6" s="14" customFormat="1" ht="15" customHeight="1" x14ac:dyDescent="0.2">
      <c r="B16" s="62" t="s">
        <v>17</v>
      </c>
      <c r="C16" s="63">
        <v>6170</v>
      </c>
      <c r="D16" s="63">
        <v>8437</v>
      </c>
      <c r="E16" s="71">
        <v>2267</v>
      </c>
      <c r="F16" s="115">
        <v>0.3674230145867099</v>
      </c>
    </row>
    <row r="17" spans="2:6" ht="15" customHeight="1" x14ac:dyDescent="0.2">
      <c r="B17" s="64" t="s">
        <v>18</v>
      </c>
      <c r="C17" s="63">
        <v>621</v>
      </c>
      <c r="D17" s="63">
        <v>399</v>
      </c>
      <c r="E17" s="71">
        <v>-222</v>
      </c>
      <c r="F17" s="115">
        <v>-0.35748792270531404</v>
      </c>
    </row>
    <row r="18" spans="2:6" ht="15" customHeight="1" x14ac:dyDescent="0.2">
      <c r="B18" s="64" t="s">
        <v>19</v>
      </c>
      <c r="C18" s="63">
        <v>91271</v>
      </c>
      <c r="D18" s="63">
        <v>116357</v>
      </c>
      <c r="E18" s="71">
        <v>25086</v>
      </c>
      <c r="F18" s="115">
        <v>0.2748518149247845</v>
      </c>
    </row>
    <row r="19" spans="2:6" s="14" customFormat="1" ht="15" customHeight="1" x14ac:dyDescent="0.2">
      <c r="B19" s="62" t="s">
        <v>20</v>
      </c>
      <c r="C19" s="63">
        <v>416</v>
      </c>
      <c r="D19" s="63">
        <v>636</v>
      </c>
      <c r="E19" s="71">
        <v>220</v>
      </c>
      <c r="F19" s="115">
        <v>0.52884615384615374</v>
      </c>
    </row>
    <row r="20" spans="2:6" ht="15" customHeight="1" x14ac:dyDescent="0.2">
      <c r="B20" s="64" t="s">
        <v>5</v>
      </c>
      <c r="C20" s="63">
        <v>101881</v>
      </c>
      <c r="D20" s="63">
        <v>96241</v>
      </c>
      <c r="E20" s="71">
        <v>-5640</v>
      </c>
      <c r="F20" s="115">
        <v>-5.5358702800325843E-2</v>
      </c>
    </row>
    <row r="21" spans="2:6" ht="15" customHeight="1" x14ac:dyDescent="0.2">
      <c r="B21" s="64" t="s">
        <v>21</v>
      </c>
      <c r="C21" s="63">
        <v>132</v>
      </c>
      <c r="D21" s="63">
        <v>154</v>
      </c>
      <c r="E21" s="71">
        <v>22</v>
      </c>
      <c r="F21" s="115">
        <v>0.16666666666666674</v>
      </c>
    </row>
    <row r="22" spans="2:6" s="14" customFormat="1" ht="15" customHeight="1" x14ac:dyDescent="0.2">
      <c r="B22" s="62" t="s">
        <v>24</v>
      </c>
      <c r="C22" s="63">
        <v>473</v>
      </c>
      <c r="D22" s="63">
        <v>607</v>
      </c>
      <c r="E22" s="71">
        <v>134</v>
      </c>
      <c r="F22" s="115">
        <v>0.28329809725158572</v>
      </c>
    </row>
    <row r="23" spans="2:6" ht="15" customHeight="1" x14ac:dyDescent="0.2">
      <c r="B23" s="64" t="s">
        <v>23</v>
      </c>
      <c r="C23" s="63">
        <v>14476</v>
      </c>
      <c r="D23" s="63">
        <v>16278</v>
      </c>
      <c r="E23" s="71">
        <v>1802</v>
      </c>
      <c r="F23" s="115">
        <v>0.12448190107764567</v>
      </c>
    </row>
    <row r="24" spans="2:6" s="14" customFormat="1" ht="15" customHeight="1" x14ac:dyDescent="0.2">
      <c r="B24" s="62" t="s">
        <v>11</v>
      </c>
      <c r="C24" s="63">
        <v>648</v>
      </c>
      <c r="D24" s="63">
        <v>703</v>
      </c>
      <c r="E24" s="71">
        <v>55</v>
      </c>
      <c r="F24" s="115">
        <v>8.4876543209876587E-2</v>
      </c>
    </row>
    <row r="25" spans="2:6" s="14" customFormat="1" ht="15" customHeight="1" x14ac:dyDescent="0.2">
      <c r="B25" s="65" t="s">
        <v>12</v>
      </c>
      <c r="C25" s="63">
        <v>4121</v>
      </c>
      <c r="D25" s="63">
        <v>5349</v>
      </c>
      <c r="E25" s="71">
        <v>1228</v>
      </c>
      <c r="F25" s="115">
        <v>0.2979859257461781</v>
      </c>
    </row>
    <row r="26" spans="2:6" s="14" customFormat="1" ht="15" customHeight="1" x14ac:dyDescent="0.2">
      <c r="B26" s="65" t="s">
        <v>13</v>
      </c>
      <c r="C26" s="63">
        <v>406</v>
      </c>
      <c r="D26" s="63">
        <v>500</v>
      </c>
      <c r="E26" s="71">
        <v>94</v>
      </c>
      <c r="F26" s="115">
        <v>0.23152709359605916</v>
      </c>
    </row>
    <row r="27" spans="2:6" s="14" customFormat="1" ht="15" customHeight="1" x14ac:dyDescent="0.2">
      <c r="B27" s="65" t="s">
        <v>9</v>
      </c>
      <c r="C27" s="63">
        <v>1003</v>
      </c>
      <c r="D27" s="63">
        <v>1725</v>
      </c>
      <c r="E27" s="71">
        <v>722</v>
      </c>
      <c r="F27" s="115">
        <v>0.71984047856430711</v>
      </c>
    </row>
    <row r="28" spans="2:6" ht="15" customHeight="1" x14ac:dyDescent="0.2">
      <c r="B28" s="103" t="s">
        <v>25</v>
      </c>
      <c r="C28" s="104">
        <v>4259</v>
      </c>
      <c r="D28" s="104">
        <v>5326</v>
      </c>
      <c r="E28" s="105">
        <v>1067</v>
      </c>
      <c r="F28" s="114">
        <v>0.25052829302653201</v>
      </c>
    </row>
    <row r="29" spans="2:6" ht="15" customHeight="1" x14ac:dyDescent="0.2">
      <c r="B29" s="62" t="s">
        <v>32</v>
      </c>
      <c r="C29" s="63">
        <v>2382</v>
      </c>
      <c r="D29" s="63">
        <v>3156</v>
      </c>
      <c r="E29" s="71">
        <v>774</v>
      </c>
      <c r="F29" s="115">
        <v>0.32493702770780852</v>
      </c>
    </row>
    <row r="30" spans="2:6" ht="15" customHeight="1" x14ac:dyDescent="0.2">
      <c r="B30" s="64" t="s">
        <v>26</v>
      </c>
      <c r="C30" s="63">
        <v>312</v>
      </c>
      <c r="D30" s="63">
        <v>305</v>
      </c>
      <c r="E30" s="71">
        <v>-7</v>
      </c>
      <c r="F30" s="115">
        <v>-2.2435897435897467E-2</v>
      </c>
    </row>
    <row r="31" spans="2:6" ht="15" customHeight="1" x14ac:dyDescent="0.2">
      <c r="B31" s="64" t="s">
        <v>29</v>
      </c>
      <c r="C31" s="63">
        <v>316</v>
      </c>
      <c r="D31" s="63">
        <v>300</v>
      </c>
      <c r="E31" s="71">
        <v>-16</v>
      </c>
      <c r="F31" s="115">
        <v>-5.0632911392405111E-2</v>
      </c>
    </row>
    <row r="32" spans="2:6" ht="15" customHeight="1" x14ac:dyDescent="0.2">
      <c r="B32" s="64" t="s">
        <v>28</v>
      </c>
      <c r="C32" s="63">
        <v>44</v>
      </c>
      <c r="D32" s="63">
        <v>34</v>
      </c>
      <c r="E32" s="71">
        <v>-10</v>
      </c>
      <c r="F32" s="115">
        <v>-0.22727272727272729</v>
      </c>
    </row>
    <row r="33" spans="2:6" ht="15" customHeight="1" x14ac:dyDescent="0.2">
      <c r="B33" s="64" t="s">
        <v>30</v>
      </c>
      <c r="C33" s="63">
        <v>302</v>
      </c>
      <c r="D33" s="63">
        <v>499</v>
      </c>
      <c r="E33" s="71">
        <v>197</v>
      </c>
      <c r="F33" s="115">
        <v>0.65231788079470188</v>
      </c>
    </row>
    <row r="34" spans="2:6" ht="15" customHeight="1" x14ac:dyDescent="0.2">
      <c r="B34" s="64" t="s">
        <v>27</v>
      </c>
      <c r="C34" s="63">
        <v>309</v>
      </c>
      <c r="D34" s="63">
        <v>434</v>
      </c>
      <c r="E34" s="71">
        <v>125</v>
      </c>
      <c r="F34" s="115">
        <v>0.40453074433656955</v>
      </c>
    </row>
    <row r="35" spans="2:6" ht="15" customHeight="1" x14ac:dyDescent="0.2">
      <c r="B35" s="62" t="s">
        <v>31</v>
      </c>
      <c r="C35" s="63">
        <v>594</v>
      </c>
      <c r="D35" s="63">
        <v>598</v>
      </c>
      <c r="E35" s="71">
        <v>4</v>
      </c>
      <c r="F35" s="115">
        <v>6.7340067340067034E-3</v>
      </c>
    </row>
    <row r="36" spans="2:6" ht="15" customHeight="1" x14ac:dyDescent="0.2">
      <c r="B36" s="103" t="s">
        <v>33</v>
      </c>
      <c r="C36" s="104">
        <v>4226</v>
      </c>
      <c r="D36" s="104">
        <v>5175</v>
      </c>
      <c r="E36" s="105">
        <v>949</v>
      </c>
      <c r="F36" s="114">
        <v>0.22456223379081863</v>
      </c>
    </row>
    <row r="37" spans="2:6" ht="15" customHeight="1" x14ac:dyDescent="0.2">
      <c r="B37" s="64" t="s">
        <v>34</v>
      </c>
      <c r="C37" s="63">
        <v>47</v>
      </c>
      <c r="D37" s="63">
        <v>36</v>
      </c>
      <c r="E37" s="71">
        <v>-11</v>
      </c>
      <c r="F37" s="115">
        <v>-0.23404255319148937</v>
      </c>
    </row>
    <row r="38" spans="2:6" ht="15" customHeight="1" x14ac:dyDescent="0.2">
      <c r="B38" s="64" t="s">
        <v>35</v>
      </c>
      <c r="C38" s="63">
        <v>0</v>
      </c>
      <c r="D38" s="63">
        <v>0</v>
      </c>
      <c r="E38" s="71">
        <v>0</v>
      </c>
      <c r="F38" s="115"/>
    </row>
    <row r="39" spans="2:6" x14ac:dyDescent="0.2">
      <c r="B39" s="64" t="s">
        <v>220</v>
      </c>
      <c r="C39" s="63">
        <v>70</v>
      </c>
      <c r="D39" s="63">
        <v>62</v>
      </c>
      <c r="E39" s="71">
        <v>-8</v>
      </c>
      <c r="F39" s="115">
        <v>-0.11428571428571432</v>
      </c>
    </row>
    <row r="40" spans="2:6" ht="15" customHeight="1" x14ac:dyDescent="0.2">
      <c r="B40" s="62" t="s">
        <v>46</v>
      </c>
      <c r="C40" s="63">
        <v>663</v>
      </c>
      <c r="D40" s="63">
        <v>1109</v>
      </c>
      <c r="E40" s="71">
        <v>446</v>
      </c>
      <c r="F40" s="115">
        <v>0.67269984917043746</v>
      </c>
    </row>
    <row r="41" spans="2:6" ht="15" customHeight="1" x14ac:dyDescent="0.2">
      <c r="B41" s="62" t="s">
        <v>38</v>
      </c>
      <c r="C41" s="63">
        <v>0</v>
      </c>
      <c r="D41" s="63">
        <v>1</v>
      </c>
      <c r="E41" s="71">
        <v>1</v>
      </c>
      <c r="F41" s="115"/>
    </row>
    <row r="42" spans="2:6" ht="15" customHeight="1" x14ac:dyDescent="0.2">
      <c r="B42" s="62" t="s">
        <v>39</v>
      </c>
      <c r="C42" s="63">
        <v>1242</v>
      </c>
      <c r="D42" s="63">
        <v>1580</v>
      </c>
      <c r="E42" s="71">
        <v>338</v>
      </c>
      <c r="F42" s="115">
        <v>0.27214170692431572</v>
      </c>
    </row>
    <row r="43" spans="2:6" ht="15" customHeight="1" x14ac:dyDescent="0.2">
      <c r="B43" s="62" t="s">
        <v>40</v>
      </c>
      <c r="C43" s="63">
        <v>34</v>
      </c>
      <c r="D43" s="63">
        <v>40</v>
      </c>
      <c r="E43" s="71">
        <v>6</v>
      </c>
      <c r="F43" s="115">
        <v>0.17647058823529416</v>
      </c>
    </row>
    <row r="44" spans="2:6" ht="15" customHeight="1" x14ac:dyDescent="0.2">
      <c r="B44" s="62" t="s">
        <v>41</v>
      </c>
      <c r="C44" s="63">
        <v>17</v>
      </c>
      <c r="D44" s="63">
        <v>20</v>
      </c>
      <c r="E44" s="71">
        <v>3</v>
      </c>
      <c r="F44" s="115">
        <v>0.17647058823529416</v>
      </c>
    </row>
    <row r="45" spans="2:6" x14ac:dyDescent="0.2">
      <c r="B45" s="62" t="s">
        <v>42</v>
      </c>
      <c r="C45" s="63">
        <v>37</v>
      </c>
      <c r="D45" s="63">
        <v>42</v>
      </c>
      <c r="E45" s="71">
        <v>5</v>
      </c>
      <c r="F45" s="115">
        <v>0.13513513513513509</v>
      </c>
    </row>
    <row r="46" spans="2:6" x14ac:dyDescent="0.2">
      <c r="B46" s="62" t="s">
        <v>43</v>
      </c>
      <c r="C46" s="63">
        <v>241</v>
      </c>
      <c r="D46" s="63">
        <v>302</v>
      </c>
      <c r="E46" s="71">
        <v>61</v>
      </c>
      <c r="F46" s="115">
        <v>0.25311203319502074</v>
      </c>
    </row>
    <row r="47" spans="2:6" x14ac:dyDescent="0.2">
      <c r="B47" s="62" t="s">
        <v>37</v>
      </c>
      <c r="C47" s="63">
        <v>1290</v>
      </c>
      <c r="D47" s="63">
        <v>1261</v>
      </c>
      <c r="E47" s="71">
        <v>-29</v>
      </c>
      <c r="F47" s="115">
        <v>-2.2480620155038711E-2</v>
      </c>
    </row>
    <row r="48" spans="2:6" x14ac:dyDescent="0.2">
      <c r="B48" s="62" t="s">
        <v>44</v>
      </c>
      <c r="C48" s="63">
        <v>5</v>
      </c>
      <c r="D48" s="63">
        <v>0</v>
      </c>
      <c r="E48" s="71">
        <v>-5</v>
      </c>
      <c r="F48" s="115">
        <v>-1</v>
      </c>
    </row>
    <row r="49" spans="1:6" ht="15" customHeight="1" x14ac:dyDescent="0.2">
      <c r="B49" s="62" t="s">
        <v>221</v>
      </c>
      <c r="C49" s="63">
        <v>233</v>
      </c>
      <c r="D49" s="63">
        <v>257</v>
      </c>
      <c r="E49" s="71">
        <v>24</v>
      </c>
      <c r="F49" s="115">
        <v>0.10300429184549365</v>
      </c>
    </row>
    <row r="50" spans="1:6" ht="15" customHeight="1" x14ac:dyDescent="0.2">
      <c r="B50" s="62" t="s">
        <v>45</v>
      </c>
      <c r="C50" s="63">
        <v>232</v>
      </c>
      <c r="D50" s="63">
        <v>279</v>
      </c>
      <c r="E50" s="71">
        <v>47</v>
      </c>
      <c r="F50" s="115">
        <v>0.20258620689655182</v>
      </c>
    </row>
    <row r="51" spans="1:6" ht="15" customHeight="1" x14ac:dyDescent="0.2">
      <c r="B51" s="62" t="s">
        <v>36</v>
      </c>
      <c r="C51" s="63">
        <v>115</v>
      </c>
      <c r="D51" s="63">
        <v>186</v>
      </c>
      <c r="E51" s="71">
        <v>71</v>
      </c>
      <c r="F51" s="115">
        <v>0.61739130434782608</v>
      </c>
    </row>
    <row r="52" spans="1:6" ht="15" customHeight="1" x14ac:dyDescent="0.2">
      <c r="B52" s="103" t="s">
        <v>47</v>
      </c>
      <c r="C52" s="104">
        <v>8943</v>
      </c>
      <c r="D52" s="104">
        <v>13630</v>
      </c>
      <c r="E52" s="105">
        <v>4687</v>
      </c>
      <c r="F52" s="114">
        <v>0.52409705915240967</v>
      </c>
    </row>
    <row r="53" spans="1:6" ht="15" customHeight="1" x14ac:dyDescent="0.2">
      <c r="A53" s="12"/>
      <c r="B53" s="64" t="s">
        <v>64</v>
      </c>
      <c r="C53" s="63">
        <v>810</v>
      </c>
      <c r="D53" s="63">
        <v>899</v>
      </c>
      <c r="E53" s="71">
        <v>89</v>
      </c>
      <c r="F53" s="115">
        <v>0.1098765432098765</v>
      </c>
    </row>
    <row r="54" spans="1:6" ht="15" customHeight="1" x14ac:dyDescent="0.2">
      <c r="A54" s="12"/>
      <c r="B54" s="64" t="s">
        <v>48</v>
      </c>
      <c r="C54" s="63">
        <v>405</v>
      </c>
      <c r="D54" s="63">
        <v>644</v>
      </c>
      <c r="E54" s="71">
        <v>239</v>
      </c>
      <c r="F54" s="115">
        <v>0.59012345679012346</v>
      </c>
    </row>
    <row r="55" spans="1:6" ht="15" customHeight="1" x14ac:dyDescent="0.2">
      <c r="A55" s="12"/>
      <c r="B55" s="62" t="s">
        <v>50</v>
      </c>
      <c r="C55" s="63">
        <v>4439</v>
      </c>
      <c r="D55" s="63">
        <v>7261</v>
      </c>
      <c r="E55" s="71">
        <v>2822</v>
      </c>
      <c r="F55" s="115">
        <v>0.63572876774048215</v>
      </c>
    </row>
    <row r="56" spans="1:6" x14ac:dyDescent="0.2">
      <c r="A56" s="12"/>
      <c r="B56" s="62" t="s">
        <v>51</v>
      </c>
      <c r="C56" s="63">
        <v>1</v>
      </c>
      <c r="D56" s="63">
        <v>7</v>
      </c>
      <c r="E56" s="71">
        <v>6</v>
      </c>
      <c r="F56" s="115">
        <v>6</v>
      </c>
    </row>
    <row r="57" spans="1:6" x14ac:dyDescent="0.2">
      <c r="A57" s="12"/>
      <c r="B57" s="62" t="s">
        <v>52</v>
      </c>
      <c r="C57" s="63">
        <v>16</v>
      </c>
      <c r="D57" s="63">
        <v>30</v>
      </c>
      <c r="E57" s="71">
        <v>14</v>
      </c>
      <c r="F57" s="115">
        <v>0.875</v>
      </c>
    </row>
    <row r="58" spans="1:6" x14ac:dyDescent="0.2">
      <c r="A58" s="12"/>
      <c r="B58" s="62" t="s">
        <v>253</v>
      </c>
      <c r="C58" s="63">
        <v>0</v>
      </c>
      <c r="D58" s="63">
        <v>0</v>
      </c>
      <c r="E58" s="71">
        <v>0</v>
      </c>
      <c r="F58" s="115"/>
    </row>
    <row r="59" spans="1:6" ht="12" customHeight="1" x14ac:dyDescent="0.2">
      <c r="A59" s="12"/>
      <c r="B59" s="62" t="s">
        <v>53</v>
      </c>
      <c r="C59" s="63">
        <v>1103</v>
      </c>
      <c r="D59" s="63">
        <v>1908</v>
      </c>
      <c r="E59" s="71">
        <v>805</v>
      </c>
      <c r="F59" s="115">
        <v>0.72982774252039895</v>
      </c>
    </row>
    <row r="60" spans="1:6" ht="15" customHeight="1" x14ac:dyDescent="0.2">
      <c r="A60" s="12"/>
      <c r="B60" s="62" t="s">
        <v>49</v>
      </c>
      <c r="C60" s="63">
        <v>1460</v>
      </c>
      <c r="D60" s="63">
        <v>2107</v>
      </c>
      <c r="E60" s="71">
        <v>647</v>
      </c>
      <c r="F60" s="115">
        <v>0.44315068493150678</v>
      </c>
    </row>
    <row r="61" spans="1:6" s="27" customFormat="1" ht="15" customHeight="1" x14ac:dyDescent="0.2">
      <c r="A61" s="12"/>
      <c r="B61" s="62" t="s">
        <v>54</v>
      </c>
      <c r="C61" s="63">
        <v>709</v>
      </c>
      <c r="D61" s="63">
        <v>774</v>
      </c>
      <c r="E61" s="71">
        <v>65</v>
      </c>
      <c r="F61" s="115">
        <v>9.1678420310296271E-2</v>
      </c>
    </row>
    <row r="62" spans="1:6" ht="15" customHeight="1" x14ac:dyDescent="0.2">
      <c r="B62" s="103" t="s">
        <v>55</v>
      </c>
      <c r="C62" s="104">
        <v>94991</v>
      </c>
      <c r="D62" s="104">
        <v>110453</v>
      </c>
      <c r="E62" s="105">
        <v>15462</v>
      </c>
      <c r="F62" s="114">
        <v>0.16277331536671902</v>
      </c>
    </row>
    <row r="63" spans="1:6" ht="15" customHeight="1" x14ac:dyDescent="0.2">
      <c r="B63" s="62" t="s">
        <v>58</v>
      </c>
      <c r="C63" s="63">
        <v>78789</v>
      </c>
      <c r="D63" s="63">
        <v>90402</v>
      </c>
      <c r="E63" s="71">
        <v>11613</v>
      </c>
      <c r="F63" s="115">
        <v>0.14739367170544115</v>
      </c>
    </row>
    <row r="64" spans="1:6" ht="15" customHeight="1" x14ac:dyDescent="0.2">
      <c r="B64" s="62" t="s">
        <v>57</v>
      </c>
      <c r="C64" s="63">
        <v>16137</v>
      </c>
      <c r="D64" s="63">
        <v>19875</v>
      </c>
      <c r="E64" s="71">
        <v>3738</v>
      </c>
      <c r="F64" s="115">
        <v>0.23164156906488187</v>
      </c>
    </row>
    <row r="65" spans="1:6" ht="15" customHeight="1" x14ac:dyDescent="0.2">
      <c r="B65" s="62" t="s">
        <v>56</v>
      </c>
      <c r="C65" s="63">
        <v>65</v>
      </c>
      <c r="D65" s="63">
        <v>176</v>
      </c>
      <c r="E65" s="71">
        <v>111</v>
      </c>
      <c r="F65" s="115">
        <v>1.7076923076923078</v>
      </c>
    </row>
    <row r="66" spans="1:6" ht="15" customHeight="1" x14ac:dyDescent="0.2">
      <c r="B66" s="101" t="s">
        <v>59</v>
      </c>
      <c r="C66" s="106">
        <v>4560</v>
      </c>
      <c r="D66" s="106">
        <v>5794</v>
      </c>
      <c r="E66" s="107">
        <v>1234</v>
      </c>
      <c r="F66" s="116">
        <v>0.27061403508771931</v>
      </c>
    </row>
    <row r="67" spans="1:6" x14ac:dyDescent="0.2">
      <c r="B67" s="103" t="s">
        <v>60</v>
      </c>
      <c r="C67" s="108">
        <v>51</v>
      </c>
      <c r="D67" s="108">
        <v>53</v>
      </c>
      <c r="E67" s="105">
        <v>2</v>
      </c>
      <c r="F67" s="114">
        <v>3.9215686274509887E-2</v>
      </c>
    </row>
    <row r="68" spans="1:6" x14ac:dyDescent="0.2">
      <c r="A68" s="12"/>
      <c r="B68" s="66" t="s">
        <v>230</v>
      </c>
      <c r="C68" s="63">
        <v>0</v>
      </c>
      <c r="D68" s="63">
        <v>0</v>
      </c>
      <c r="E68" s="71">
        <v>0</v>
      </c>
      <c r="F68" s="115"/>
    </row>
    <row r="69" spans="1:6" ht="15" customHeight="1" x14ac:dyDescent="0.2">
      <c r="A69" s="12"/>
      <c r="B69" s="67" t="s">
        <v>61</v>
      </c>
      <c r="C69" s="63">
        <v>4</v>
      </c>
      <c r="D69" s="63">
        <v>3</v>
      </c>
      <c r="E69" s="71">
        <v>-1</v>
      </c>
      <c r="F69" s="115">
        <v>-0.25</v>
      </c>
    </row>
    <row r="70" spans="1:6" x14ac:dyDescent="0.2">
      <c r="A70" s="12"/>
      <c r="B70" s="67" t="s">
        <v>160</v>
      </c>
      <c r="C70" s="63">
        <v>1</v>
      </c>
      <c r="D70" s="63">
        <v>1</v>
      </c>
      <c r="E70" s="71">
        <v>0</v>
      </c>
      <c r="F70" s="115">
        <v>0</v>
      </c>
    </row>
    <row r="71" spans="1:6" x14ac:dyDescent="0.2">
      <c r="A71" s="12"/>
      <c r="B71" s="67" t="s">
        <v>62</v>
      </c>
      <c r="C71" s="63">
        <v>2</v>
      </c>
      <c r="D71" s="63">
        <v>0</v>
      </c>
      <c r="E71" s="71">
        <v>-2</v>
      </c>
      <c r="F71" s="115">
        <v>-1</v>
      </c>
    </row>
    <row r="72" spans="1:6" x14ac:dyDescent="0.2">
      <c r="A72" s="12"/>
      <c r="B72" s="67" t="s">
        <v>191</v>
      </c>
      <c r="C72" s="63">
        <v>0</v>
      </c>
      <c r="D72" s="63">
        <v>0</v>
      </c>
      <c r="E72" s="71">
        <v>0</v>
      </c>
      <c r="F72" s="115"/>
    </row>
    <row r="73" spans="1:6" ht="15" customHeight="1" x14ac:dyDescent="0.2">
      <c r="A73" s="12"/>
      <c r="B73" s="67" t="s">
        <v>78</v>
      </c>
      <c r="C73" s="63">
        <v>3</v>
      </c>
      <c r="D73" s="63">
        <v>5</v>
      </c>
      <c r="E73" s="71">
        <v>2</v>
      </c>
      <c r="F73" s="115">
        <v>0.66666666666666674</v>
      </c>
    </row>
    <row r="74" spans="1:6" ht="15" customHeight="1" x14ac:dyDescent="0.2">
      <c r="A74" s="12"/>
      <c r="B74" s="66" t="s">
        <v>79</v>
      </c>
      <c r="C74" s="63">
        <v>4</v>
      </c>
      <c r="D74" s="63">
        <v>7</v>
      </c>
      <c r="E74" s="71">
        <v>3</v>
      </c>
      <c r="F74" s="115">
        <v>0.75</v>
      </c>
    </row>
    <row r="75" spans="1:6" x14ac:dyDescent="0.2">
      <c r="A75" s="12"/>
      <c r="B75" s="67" t="s">
        <v>238</v>
      </c>
      <c r="C75" s="63">
        <v>7</v>
      </c>
      <c r="D75" s="63">
        <v>0</v>
      </c>
      <c r="E75" s="71">
        <v>-7</v>
      </c>
      <c r="F75" s="115">
        <v>-1</v>
      </c>
    </row>
    <row r="76" spans="1:6" ht="16.5" customHeight="1" x14ac:dyDescent="0.2">
      <c r="A76" s="12"/>
      <c r="B76" s="67" t="s">
        <v>87</v>
      </c>
      <c r="C76" s="63">
        <v>0</v>
      </c>
      <c r="D76" s="63">
        <v>1</v>
      </c>
      <c r="E76" s="71">
        <v>1</v>
      </c>
      <c r="F76" s="115"/>
    </row>
    <row r="77" spans="1:6" ht="15" customHeight="1" x14ac:dyDescent="0.2">
      <c r="A77" s="12"/>
      <c r="B77" s="67" t="s">
        <v>90</v>
      </c>
      <c r="C77" s="63">
        <v>0</v>
      </c>
      <c r="D77" s="63">
        <v>10</v>
      </c>
      <c r="E77" s="71">
        <v>10</v>
      </c>
      <c r="F77" s="115"/>
    </row>
    <row r="78" spans="1:6" ht="14.25" customHeight="1" x14ac:dyDescent="0.2">
      <c r="A78" s="12"/>
      <c r="B78" s="67" t="s">
        <v>239</v>
      </c>
      <c r="C78" s="63">
        <v>0</v>
      </c>
      <c r="D78" s="63">
        <v>0</v>
      </c>
      <c r="E78" s="71">
        <v>0</v>
      </c>
      <c r="F78" s="115"/>
    </row>
    <row r="79" spans="1:6" x14ac:dyDescent="0.2">
      <c r="A79" s="12"/>
      <c r="B79" s="67" t="s">
        <v>107</v>
      </c>
      <c r="C79" s="63">
        <v>3</v>
      </c>
      <c r="D79" s="63">
        <v>8</v>
      </c>
      <c r="E79" s="71">
        <v>5</v>
      </c>
      <c r="F79" s="115">
        <v>1.6666666666666665</v>
      </c>
    </row>
    <row r="80" spans="1:6" s="27" customFormat="1" x14ac:dyDescent="0.2">
      <c r="A80" s="12"/>
      <c r="B80" s="67" t="s">
        <v>121</v>
      </c>
      <c r="C80" s="63">
        <v>0</v>
      </c>
      <c r="D80" s="63">
        <v>0</v>
      </c>
      <c r="E80" s="71">
        <v>0</v>
      </c>
      <c r="F80" s="115"/>
    </row>
    <row r="81" spans="1:6" x14ac:dyDescent="0.2">
      <c r="A81" s="12"/>
      <c r="B81" s="67" t="s">
        <v>236</v>
      </c>
      <c r="C81" s="63">
        <v>0</v>
      </c>
      <c r="D81" s="63">
        <v>0</v>
      </c>
      <c r="E81" s="71">
        <v>0</v>
      </c>
      <c r="F81" s="115"/>
    </row>
    <row r="82" spans="1:6" s="11" customFormat="1" x14ac:dyDescent="0.2">
      <c r="A82" s="12"/>
      <c r="B82" s="67" t="s">
        <v>136</v>
      </c>
      <c r="C82" s="63">
        <v>0</v>
      </c>
      <c r="D82" s="63">
        <v>1</v>
      </c>
      <c r="E82" s="71">
        <v>1</v>
      </c>
      <c r="F82" s="115"/>
    </row>
    <row r="83" spans="1:6" s="27" customFormat="1" x14ac:dyDescent="0.2">
      <c r="A83" s="12"/>
      <c r="B83" s="67" t="s">
        <v>137</v>
      </c>
      <c r="C83" s="63">
        <v>19</v>
      </c>
      <c r="D83" s="63">
        <v>10</v>
      </c>
      <c r="E83" s="71">
        <v>-9</v>
      </c>
      <c r="F83" s="115">
        <v>-0.47368421052631582</v>
      </c>
    </row>
    <row r="84" spans="1:6" ht="15" customHeight="1" x14ac:dyDescent="0.2">
      <c r="A84" s="12"/>
      <c r="B84" s="67" t="s">
        <v>196</v>
      </c>
      <c r="C84" s="63">
        <v>0</v>
      </c>
      <c r="D84" s="63">
        <v>1</v>
      </c>
      <c r="E84" s="71">
        <v>1</v>
      </c>
      <c r="F84" s="115"/>
    </row>
    <row r="85" spans="1:6" ht="15" customHeight="1" x14ac:dyDescent="0.2">
      <c r="A85" s="12"/>
      <c r="B85" s="67" t="s">
        <v>146</v>
      </c>
      <c r="C85" s="63">
        <v>1</v>
      </c>
      <c r="D85" s="63">
        <v>2</v>
      </c>
      <c r="E85" s="71">
        <v>1</v>
      </c>
      <c r="F85" s="115">
        <v>1</v>
      </c>
    </row>
    <row r="86" spans="1:6" ht="15" customHeight="1" x14ac:dyDescent="0.2">
      <c r="A86" s="12"/>
      <c r="B86" s="67" t="s">
        <v>147</v>
      </c>
      <c r="C86" s="63">
        <v>2</v>
      </c>
      <c r="D86" s="63">
        <v>4</v>
      </c>
      <c r="E86" s="71">
        <v>2</v>
      </c>
      <c r="F86" s="115">
        <v>1</v>
      </c>
    </row>
    <row r="87" spans="1:6" ht="15" customHeight="1" x14ac:dyDescent="0.2">
      <c r="A87" s="12"/>
      <c r="B87" s="67" t="s">
        <v>157</v>
      </c>
      <c r="C87" s="63">
        <v>5</v>
      </c>
      <c r="D87" s="63">
        <v>0</v>
      </c>
      <c r="E87" s="71">
        <v>-5</v>
      </c>
      <c r="F87" s="115">
        <v>-1</v>
      </c>
    </row>
    <row r="88" spans="1:6" ht="15" customHeight="1" x14ac:dyDescent="0.2">
      <c r="B88" s="103" t="s">
        <v>202</v>
      </c>
      <c r="C88" s="104">
        <v>28</v>
      </c>
      <c r="D88" s="104">
        <v>62</v>
      </c>
      <c r="E88" s="105">
        <v>34</v>
      </c>
      <c r="F88" s="114">
        <v>1.2142857142857144</v>
      </c>
    </row>
    <row r="89" spans="1:6" ht="15" customHeight="1" x14ac:dyDescent="0.2">
      <c r="B89" s="67" t="s">
        <v>192</v>
      </c>
      <c r="C89" s="63">
        <v>1</v>
      </c>
      <c r="D89" s="63">
        <v>3</v>
      </c>
      <c r="E89" s="71">
        <v>2</v>
      </c>
      <c r="F89" s="115">
        <v>2</v>
      </c>
    </row>
    <row r="90" spans="1:6" ht="15" customHeight="1" x14ac:dyDescent="0.2">
      <c r="B90" s="67" t="s">
        <v>161</v>
      </c>
      <c r="C90" s="63">
        <v>4</v>
      </c>
      <c r="D90" s="63">
        <v>7</v>
      </c>
      <c r="E90" s="71">
        <v>3</v>
      </c>
      <c r="F90" s="115">
        <v>0.75</v>
      </c>
    </row>
    <row r="91" spans="1:6" x14ac:dyDescent="0.2">
      <c r="B91" s="67" t="s">
        <v>105</v>
      </c>
      <c r="C91" s="63">
        <v>6</v>
      </c>
      <c r="D91" s="63">
        <v>17</v>
      </c>
      <c r="E91" s="71">
        <v>11</v>
      </c>
      <c r="F91" s="115">
        <v>1.8333333333333335</v>
      </c>
    </row>
    <row r="92" spans="1:6" ht="15" customHeight="1" x14ac:dyDescent="0.2">
      <c r="B92" s="67" t="s">
        <v>170</v>
      </c>
      <c r="C92" s="63">
        <v>3</v>
      </c>
      <c r="D92" s="63">
        <v>1</v>
      </c>
      <c r="E92" s="71">
        <v>-2</v>
      </c>
      <c r="F92" s="115">
        <v>-0.66666666666666674</v>
      </c>
    </row>
    <row r="93" spans="1:6" x14ac:dyDescent="0.2">
      <c r="B93" s="67" t="s">
        <v>125</v>
      </c>
      <c r="C93" s="63">
        <v>2</v>
      </c>
      <c r="D93" s="63">
        <v>24</v>
      </c>
      <c r="E93" s="71">
        <v>22</v>
      </c>
      <c r="F93" s="115">
        <v>11</v>
      </c>
    </row>
    <row r="94" spans="1:6" ht="15" customHeight="1" x14ac:dyDescent="0.2">
      <c r="B94" s="67" t="s">
        <v>130</v>
      </c>
      <c r="C94" s="63">
        <v>8</v>
      </c>
      <c r="D94" s="63">
        <v>7</v>
      </c>
      <c r="E94" s="71">
        <v>-1</v>
      </c>
      <c r="F94" s="115">
        <v>-0.125</v>
      </c>
    </row>
    <row r="95" spans="1:6" ht="15" customHeight="1" x14ac:dyDescent="0.2">
      <c r="B95" s="67" t="s">
        <v>158</v>
      </c>
      <c r="C95" s="63">
        <v>4</v>
      </c>
      <c r="D95" s="63">
        <v>3</v>
      </c>
      <c r="E95" s="71">
        <v>-1</v>
      </c>
      <c r="F95" s="115">
        <v>-0.25</v>
      </c>
    </row>
    <row r="96" spans="1:6" ht="15" customHeight="1" x14ac:dyDescent="0.2">
      <c r="A96" s="13"/>
      <c r="B96" s="103" t="s">
        <v>203</v>
      </c>
      <c r="C96" s="104">
        <v>4121</v>
      </c>
      <c r="D96" s="104">
        <v>5115</v>
      </c>
      <c r="E96" s="105">
        <v>994</v>
      </c>
      <c r="F96" s="114">
        <v>0.24120359136131997</v>
      </c>
    </row>
    <row r="97" spans="2:6" ht="15" customHeight="1" x14ac:dyDescent="0.2">
      <c r="B97" s="62" t="s">
        <v>68</v>
      </c>
      <c r="C97" s="63">
        <v>3596</v>
      </c>
      <c r="D97" s="63">
        <v>4130</v>
      </c>
      <c r="E97" s="71">
        <v>534</v>
      </c>
      <c r="F97" s="115">
        <v>0.14849833147942149</v>
      </c>
    </row>
    <row r="98" spans="2:6" ht="15" customHeight="1" x14ac:dyDescent="0.2">
      <c r="B98" s="62" t="s">
        <v>99</v>
      </c>
      <c r="C98" s="63">
        <v>469</v>
      </c>
      <c r="D98" s="63">
        <v>726</v>
      </c>
      <c r="E98" s="71">
        <v>257</v>
      </c>
      <c r="F98" s="115">
        <v>0.54797441364605537</v>
      </c>
    </row>
    <row r="99" spans="2:6" ht="15" customHeight="1" x14ac:dyDescent="0.2">
      <c r="B99" s="62" t="s">
        <v>115</v>
      </c>
      <c r="C99" s="63">
        <v>56</v>
      </c>
      <c r="D99" s="63">
        <v>259</v>
      </c>
      <c r="E99" s="71">
        <v>203</v>
      </c>
      <c r="F99" s="115">
        <v>3.625</v>
      </c>
    </row>
    <row r="100" spans="2:6" ht="15" customHeight="1" x14ac:dyDescent="0.2">
      <c r="B100" s="103" t="s">
        <v>204</v>
      </c>
      <c r="C100" s="104">
        <v>360</v>
      </c>
      <c r="D100" s="104">
        <v>564</v>
      </c>
      <c r="E100" s="105">
        <v>204</v>
      </c>
      <c r="F100" s="114">
        <v>0.56666666666666665</v>
      </c>
    </row>
    <row r="101" spans="2:6" ht="15" customHeight="1" x14ac:dyDescent="0.2">
      <c r="B101" s="64" t="s">
        <v>70</v>
      </c>
      <c r="C101" s="63">
        <v>155</v>
      </c>
      <c r="D101" s="63">
        <v>99</v>
      </c>
      <c r="E101" s="71">
        <v>-56</v>
      </c>
      <c r="F101" s="115">
        <v>-0.3612903225806452</v>
      </c>
    </row>
    <row r="102" spans="2:6" s="27" customFormat="1" ht="15" customHeight="1" x14ac:dyDescent="0.2">
      <c r="B102" s="64" t="s">
        <v>74</v>
      </c>
      <c r="C102" s="63">
        <v>3</v>
      </c>
      <c r="D102" s="63">
        <v>3</v>
      </c>
      <c r="E102" s="71">
        <v>0</v>
      </c>
      <c r="F102" s="115">
        <v>0</v>
      </c>
    </row>
    <row r="103" spans="2:6" ht="15" customHeight="1" x14ac:dyDescent="0.2">
      <c r="B103" s="64" t="s">
        <v>75</v>
      </c>
      <c r="C103" s="63">
        <v>101</v>
      </c>
      <c r="D103" s="63">
        <v>275</v>
      </c>
      <c r="E103" s="71">
        <v>174</v>
      </c>
      <c r="F103" s="115">
        <v>1.722772277227723</v>
      </c>
    </row>
    <row r="104" spans="2:6" ht="15" customHeight="1" x14ac:dyDescent="0.2">
      <c r="B104" s="64" t="s">
        <v>237</v>
      </c>
      <c r="C104" s="63">
        <v>0</v>
      </c>
      <c r="D104" s="63">
        <v>0</v>
      </c>
      <c r="E104" s="71">
        <v>0</v>
      </c>
      <c r="F104" s="115"/>
    </row>
    <row r="105" spans="2:6" ht="15" customHeight="1" x14ac:dyDescent="0.2">
      <c r="B105" s="64" t="s">
        <v>82</v>
      </c>
      <c r="C105" s="63">
        <v>11</v>
      </c>
      <c r="D105" s="63">
        <v>9</v>
      </c>
      <c r="E105" s="71">
        <v>-2</v>
      </c>
      <c r="F105" s="115">
        <v>-0.18181818181818177</v>
      </c>
    </row>
    <row r="106" spans="2:6" x14ac:dyDescent="0.2">
      <c r="B106" s="64" t="s">
        <v>85</v>
      </c>
      <c r="C106" s="63">
        <v>8</v>
      </c>
      <c r="D106" s="63">
        <v>8</v>
      </c>
      <c r="E106" s="71">
        <v>0</v>
      </c>
      <c r="F106" s="115">
        <v>0</v>
      </c>
    </row>
    <row r="107" spans="2:6" ht="15" customHeight="1" x14ac:dyDescent="0.2">
      <c r="B107" s="64" t="s">
        <v>102</v>
      </c>
      <c r="C107" s="63">
        <v>42</v>
      </c>
      <c r="D107" s="63">
        <v>71</v>
      </c>
      <c r="E107" s="71">
        <v>29</v>
      </c>
      <c r="F107" s="115">
        <v>0.69047619047619047</v>
      </c>
    </row>
    <row r="108" spans="2:6" ht="15" customHeight="1" x14ac:dyDescent="0.2">
      <c r="B108" s="67" t="s">
        <v>127</v>
      </c>
      <c r="C108" s="63">
        <v>0</v>
      </c>
      <c r="D108" s="63">
        <v>1</v>
      </c>
      <c r="E108" s="71">
        <v>1</v>
      </c>
      <c r="F108" s="115"/>
    </row>
    <row r="109" spans="2:6" ht="15" customHeight="1" x14ac:dyDescent="0.2">
      <c r="B109" s="64" t="s">
        <v>128</v>
      </c>
      <c r="C109" s="63">
        <v>6</v>
      </c>
      <c r="D109" s="63">
        <v>42</v>
      </c>
      <c r="E109" s="71">
        <v>36</v>
      </c>
      <c r="F109" s="115">
        <v>6</v>
      </c>
    </row>
    <row r="110" spans="2:6" ht="15" customHeight="1" x14ac:dyDescent="0.2">
      <c r="B110" s="64" t="s">
        <v>256</v>
      </c>
      <c r="C110" s="63">
        <v>2</v>
      </c>
      <c r="D110" s="63">
        <v>0</v>
      </c>
      <c r="E110" s="71">
        <v>-2</v>
      </c>
      <c r="F110" s="115">
        <v>-1</v>
      </c>
    </row>
    <row r="111" spans="2:6" s="27" customFormat="1" ht="15" customHeight="1" x14ac:dyDescent="0.2">
      <c r="B111" s="27" t="s">
        <v>257</v>
      </c>
      <c r="C111" s="63">
        <v>0</v>
      </c>
      <c r="D111" s="63">
        <v>0</v>
      </c>
      <c r="E111" s="71">
        <v>0</v>
      </c>
      <c r="F111" s="115"/>
    </row>
    <row r="112" spans="2:6" ht="15" customHeight="1" x14ac:dyDescent="0.2">
      <c r="B112" s="64" t="s">
        <v>151</v>
      </c>
      <c r="C112" s="63">
        <v>8</v>
      </c>
      <c r="D112" s="63">
        <v>31</v>
      </c>
      <c r="E112" s="71">
        <v>23</v>
      </c>
      <c r="F112" s="115">
        <v>2.875</v>
      </c>
    </row>
    <row r="113" spans="2:6" ht="16.5" customHeight="1" x14ac:dyDescent="0.2">
      <c r="B113" s="66" t="s">
        <v>155</v>
      </c>
      <c r="C113" s="63">
        <v>24</v>
      </c>
      <c r="D113" s="63">
        <v>25</v>
      </c>
      <c r="E113" s="71">
        <v>1</v>
      </c>
      <c r="F113" s="115">
        <v>4.1666666666666741E-2</v>
      </c>
    </row>
    <row r="114" spans="2:6" ht="33.75" customHeight="1" x14ac:dyDescent="0.2">
      <c r="B114" s="109" t="s">
        <v>205</v>
      </c>
      <c r="C114" s="106">
        <v>41566</v>
      </c>
      <c r="D114" s="106">
        <v>45069</v>
      </c>
      <c r="E114" s="107">
        <v>3503</v>
      </c>
      <c r="F114" s="116">
        <v>8.4275609873454282E-2</v>
      </c>
    </row>
    <row r="115" spans="2:6" ht="21.75" customHeight="1" x14ac:dyDescent="0.2">
      <c r="B115" s="103" t="s">
        <v>206</v>
      </c>
      <c r="C115" s="104">
        <v>3412</v>
      </c>
      <c r="D115" s="104">
        <v>6725</v>
      </c>
      <c r="E115" s="105">
        <v>3313</v>
      </c>
      <c r="F115" s="114">
        <v>0.97098475967174669</v>
      </c>
    </row>
    <row r="116" spans="2:6" x14ac:dyDescent="0.2">
      <c r="B116" s="68" t="s">
        <v>91</v>
      </c>
      <c r="C116" s="63">
        <v>731</v>
      </c>
      <c r="D116" s="63">
        <v>1008</v>
      </c>
      <c r="E116" s="71">
        <v>277</v>
      </c>
      <c r="F116" s="115">
        <v>0.37893296853625169</v>
      </c>
    </row>
    <row r="117" spans="2:6" ht="15" customHeight="1" x14ac:dyDescent="0.2">
      <c r="B117" s="68" t="s">
        <v>104</v>
      </c>
      <c r="C117" s="63">
        <v>760</v>
      </c>
      <c r="D117" s="63">
        <v>2225</v>
      </c>
      <c r="E117" s="71">
        <v>1465</v>
      </c>
      <c r="F117" s="115">
        <v>1.9276315789473686</v>
      </c>
    </row>
    <row r="118" spans="2:6" x14ac:dyDescent="0.2">
      <c r="B118" s="68" t="s">
        <v>118</v>
      </c>
      <c r="C118" s="63">
        <v>19</v>
      </c>
      <c r="D118" s="63">
        <v>12</v>
      </c>
      <c r="E118" s="71">
        <v>-7</v>
      </c>
      <c r="F118" s="115">
        <v>-0.36842105263157898</v>
      </c>
    </row>
    <row r="119" spans="2:6" ht="15" customHeight="1" x14ac:dyDescent="0.2">
      <c r="B119" s="65" t="s">
        <v>144</v>
      </c>
      <c r="C119" s="63">
        <v>62</v>
      </c>
      <c r="D119" s="63">
        <v>2</v>
      </c>
      <c r="E119" s="71">
        <v>-60</v>
      </c>
      <c r="F119" s="115">
        <v>-0.967741935483871</v>
      </c>
    </row>
    <row r="120" spans="2:6" x14ac:dyDescent="0.2">
      <c r="B120" s="65" t="s">
        <v>156</v>
      </c>
      <c r="C120" s="63">
        <v>1800</v>
      </c>
      <c r="D120" s="63">
        <v>3461</v>
      </c>
      <c r="E120" s="71">
        <v>1661</v>
      </c>
      <c r="F120" s="115">
        <v>0.9227777777777777</v>
      </c>
    </row>
    <row r="121" spans="2:6" ht="15" customHeight="1" x14ac:dyDescent="0.2">
      <c r="B121" s="65" t="s">
        <v>171</v>
      </c>
      <c r="C121" s="63">
        <v>2</v>
      </c>
      <c r="D121" s="63">
        <v>5</v>
      </c>
      <c r="E121" s="71">
        <v>3</v>
      </c>
      <c r="F121" s="115">
        <v>1.5</v>
      </c>
    </row>
    <row r="122" spans="2:6" ht="15" customHeight="1" x14ac:dyDescent="0.2">
      <c r="B122" s="65" t="s">
        <v>166</v>
      </c>
      <c r="C122" s="63">
        <v>38</v>
      </c>
      <c r="D122" s="63">
        <v>12</v>
      </c>
      <c r="E122" s="71">
        <v>-26</v>
      </c>
      <c r="F122" s="115">
        <v>-0.68421052631578949</v>
      </c>
    </row>
    <row r="123" spans="2:6" ht="15" customHeight="1" x14ac:dyDescent="0.2">
      <c r="B123" s="103" t="s">
        <v>207</v>
      </c>
      <c r="C123" s="104">
        <v>722</v>
      </c>
      <c r="D123" s="104">
        <v>812</v>
      </c>
      <c r="E123" s="105">
        <v>90</v>
      </c>
      <c r="F123" s="114">
        <v>0.12465373961218829</v>
      </c>
    </row>
    <row r="124" spans="2:6" ht="17.25" customHeight="1" x14ac:dyDescent="0.2">
      <c r="B124" s="65" t="s">
        <v>63</v>
      </c>
      <c r="C124" s="63">
        <v>527</v>
      </c>
      <c r="D124" s="63">
        <v>681</v>
      </c>
      <c r="E124" s="71">
        <v>154</v>
      </c>
      <c r="F124" s="115">
        <v>0.29222011385199242</v>
      </c>
    </row>
    <row r="125" spans="2:6" ht="15" customHeight="1" x14ac:dyDescent="0.2">
      <c r="B125" s="65" t="s">
        <v>67</v>
      </c>
      <c r="C125" s="63">
        <v>4</v>
      </c>
      <c r="D125" s="63">
        <v>0</v>
      </c>
      <c r="E125" s="71">
        <v>-4</v>
      </c>
      <c r="F125" s="115">
        <v>-1</v>
      </c>
    </row>
    <row r="126" spans="2:6" ht="15" customHeight="1" x14ac:dyDescent="0.2">
      <c r="B126" s="65" t="s">
        <v>71</v>
      </c>
      <c r="C126" s="63">
        <v>170</v>
      </c>
      <c r="D126" s="63">
        <v>122</v>
      </c>
      <c r="E126" s="71">
        <v>-48</v>
      </c>
      <c r="F126" s="115">
        <v>-0.28235294117647058</v>
      </c>
    </row>
    <row r="127" spans="2:6" ht="15" customHeight="1" x14ac:dyDescent="0.2">
      <c r="B127" s="65" t="s">
        <v>168</v>
      </c>
      <c r="C127" s="63">
        <v>0</v>
      </c>
      <c r="D127" s="63">
        <v>0</v>
      </c>
      <c r="E127" s="71">
        <v>0</v>
      </c>
      <c r="F127" s="115"/>
    </row>
    <row r="128" spans="2:6" ht="15" customHeight="1" x14ac:dyDescent="0.2">
      <c r="B128" s="65" t="s">
        <v>84</v>
      </c>
      <c r="C128" s="63">
        <v>0</v>
      </c>
      <c r="D128" s="63">
        <v>0</v>
      </c>
      <c r="E128" s="71">
        <v>0</v>
      </c>
      <c r="F128" s="115"/>
    </row>
    <row r="129" spans="1:6" ht="15" customHeight="1" x14ac:dyDescent="0.2">
      <c r="B129" s="65" t="s">
        <v>114</v>
      </c>
      <c r="C129" s="63">
        <v>0</v>
      </c>
      <c r="D129" s="63">
        <v>0</v>
      </c>
      <c r="E129" s="71">
        <v>0</v>
      </c>
      <c r="F129" s="115"/>
    </row>
    <row r="130" spans="1:6" ht="15" customHeight="1" x14ac:dyDescent="0.2">
      <c r="B130" s="65" t="s">
        <v>187</v>
      </c>
      <c r="C130" s="63">
        <v>0</v>
      </c>
      <c r="D130" s="63">
        <v>0</v>
      </c>
      <c r="E130" s="71">
        <v>0</v>
      </c>
      <c r="F130" s="115"/>
    </row>
    <row r="131" spans="1:6" ht="15" customHeight="1" x14ac:dyDescent="0.2">
      <c r="B131" s="65" t="s">
        <v>195</v>
      </c>
      <c r="C131" s="63">
        <v>0</v>
      </c>
      <c r="D131" s="63">
        <v>0</v>
      </c>
      <c r="E131" s="71">
        <v>0</v>
      </c>
      <c r="F131" s="115"/>
    </row>
    <row r="132" spans="1:6" ht="15" customHeight="1" x14ac:dyDescent="0.2">
      <c r="B132" s="65" t="s">
        <v>126</v>
      </c>
      <c r="C132" s="63">
        <v>0</v>
      </c>
      <c r="D132" s="63">
        <v>0</v>
      </c>
      <c r="E132" s="71">
        <v>0</v>
      </c>
      <c r="F132" s="115"/>
    </row>
    <row r="133" spans="1:6" s="11" customFormat="1" ht="15" customHeight="1" x14ac:dyDescent="0.2">
      <c r="B133" s="65" t="s">
        <v>181</v>
      </c>
      <c r="C133" s="63">
        <v>12</v>
      </c>
      <c r="D133" s="63">
        <v>0</v>
      </c>
      <c r="E133" s="71">
        <v>-12</v>
      </c>
      <c r="F133" s="115">
        <v>-1</v>
      </c>
    </row>
    <row r="134" spans="1:6" s="11" customFormat="1" ht="15" customHeight="1" x14ac:dyDescent="0.2">
      <c r="B134" s="65" t="s">
        <v>133</v>
      </c>
      <c r="C134" s="63">
        <v>0</v>
      </c>
      <c r="D134" s="63">
        <v>0</v>
      </c>
      <c r="E134" s="71">
        <v>0</v>
      </c>
      <c r="F134" s="115"/>
    </row>
    <row r="135" spans="1:6" s="11" customFormat="1" ht="15" customHeight="1" x14ac:dyDescent="0.2">
      <c r="B135" s="65" t="s">
        <v>182</v>
      </c>
      <c r="C135" s="63">
        <v>4</v>
      </c>
      <c r="D135" s="63">
        <v>0</v>
      </c>
      <c r="E135" s="71">
        <v>-4</v>
      </c>
      <c r="F135" s="115">
        <v>-1</v>
      </c>
    </row>
    <row r="136" spans="1:6" s="11" customFormat="1" ht="15" customHeight="1" x14ac:dyDescent="0.2">
      <c r="B136" s="65" t="s">
        <v>184</v>
      </c>
      <c r="C136" s="63">
        <v>1</v>
      </c>
      <c r="D136" s="63">
        <v>0</v>
      </c>
      <c r="E136" s="71">
        <v>-1</v>
      </c>
      <c r="F136" s="115">
        <v>-1</v>
      </c>
    </row>
    <row r="137" spans="1:6" s="11" customFormat="1" ht="15" customHeight="1" x14ac:dyDescent="0.2">
      <c r="B137" s="65" t="s">
        <v>148</v>
      </c>
      <c r="C137" s="63">
        <v>4</v>
      </c>
      <c r="D137" s="63">
        <v>0</v>
      </c>
      <c r="E137" s="71">
        <v>-4</v>
      </c>
      <c r="F137" s="115">
        <v>-1</v>
      </c>
    </row>
    <row r="138" spans="1:6" s="11" customFormat="1" ht="15" customHeight="1" x14ac:dyDescent="0.2">
      <c r="B138" s="65" t="s">
        <v>185</v>
      </c>
      <c r="C138" s="63">
        <v>0</v>
      </c>
      <c r="D138" s="63">
        <v>9</v>
      </c>
      <c r="E138" s="71">
        <v>9</v>
      </c>
      <c r="F138" s="115"/>
    </row>
    <row r="139" spans="1:6" ht="15" customHeight="1" x14ac:dyDescent="0.2">
      <c r="B139" s="103" t="s">
        <v>208</v>
      </c>
      <c r="C139" s="104">
        <v>35752</v>
      </c>
      <c r="D139" s="104">
        <v>35244</v>
      </c>
      <c r="E139" s="105">
        <v>-508</v>
      </c>
      <c r="F139" s="114">
        <v>-1.4208995300962202E-2</v>
      </c>
    </row>
    <row r="140" spans="1:6" ht="15" customHeight="1" x14ac:dyDescent="0.2">
      <c r="A140" s="12"/>
      <c r="B140" s="64" t="s">
        <v>65</v>
      </c>
      <c r="C140" s="63">
        <v>32</v>
      </c>
      <c r="D140" s="63">
        <v>18</v>
      </c>
      <c r="E140" s="71">
        <v>-14</v>
      </c>
      <c r="F140" s="115">
        <v>-0.4375</v>
      </c>
    </row>
    <row r="141" spans="1:6" ht="15" customHeight="1" x14ac:dyDescent="0.2">
      <c r="A141" s="12"/>
      <c r="B141" s="64" t="s">
        <v>72</v>
      </c>
      <c r="C141" s="63">
        <v>51</v>
      </c>
      <c r="D141" s="63">
        <v>38</v>
      </c>
      <c r="E141" s="71">
        <v>-13</v>
      </c>
      <c r="F141" s="115">
        <v>-0.25490196078431371</v>
      </c>
    </row>
    <row r="142" spans="1:6" s="11" customFormat="1" ht="15" customHeight="1" x14ac:dyDescent="0.2">
      <c r="A142" s="12"/>
      <c r="B142" s="64" t="s">
        <v>193</v>
      </c>
      <c r="C142" s="63">
        <v>0</v>
      </c>
      <c r="D142" s="63">
        <v>2</v>
      </c>
      <c r="E142" s="71">
        <v>2</v>
      </c>
      <c r="F142" s="115"/>
    </row>
    <row r="143" spans="1:6" ht="15" customHeight="1" x14ac:dyDescent="0.2">
      <c r="A143" s="12"/>
      <c r="B143" s="64" t="s">
        <v>93</v>
      </c>
      <c r="C143" s="63">
        <v>4708</v>
      </c>
      <c r="D143" s="63">
        <v>5493</v>
      </c>
      <c r="E143" s="71">
        <v>785</v>
      </c>
      <c r="F143" s="115">
        <v>0.16673746813933721</v>
      </c>
    </row>
    <row r="144" spans="1:6" x14ac:dyDescent="0.2">
      <c r="A144" s="12"/>
      <c r="B144" s="64" t="s">
        <v>96</v>
      </c>
      <c r="C144" s="63">
        <v>30477</v>
      </c>
      <c r="D144" s="63">
        <v>28841</v>
      </c>
      <c r="E144" s="71">
        <v>-1636</v>
      </c>
      <c r="F144" s="115">
        <v>-5.3679824129671538E-2</v>
      </c>
    </row>
    <row r="145" spans="1:6" x14ac:dyDescent="0.2">
      <c r="A145" s="12"/>
      <c r="B145" s="67" t="s">
        <v>179</v>
      </c>
      <c r="C145" s="63">
        <v>0</v>
      </c>
      <c r="D145" s="63">
        <v>4</v>
      </c>
      <c r="E145" s="71">
        <v>4</v>
      </c>
      <c r="F145" s="115"/>
    </row>
    <row r="146" spans="1:6" ht="15" customHeight="1" x14ac:dyDescent="0.2">
      <c r="A146" s="12"/>
      <c r="B146" s="64" t="s">
        <v>119</v>
      </c>
      <c r="C146" s="63">
        <v>59</v>
      </c>
      <c r="D146" s="63">
        <v>56</v>
      </c>
      <c r="E146" s="71">
        <v>-3</v>
      </c>
      <c r="F146" s="115">
        <v>-5.084745762711862E-2</v>
      </c>
    </row>
    <row r="147" spans="1:6" ht="15" customHeight="1" x14ac:dyDescent="0.2">
      <c r="A147" s="12"/>
      <c r="B147" s="64" t="s">
        <v>123</v>
      </c>
      <c r="C147" s="63">
        <v>297</v>
      </c>
      <c r="D147" s="63">
        <v>683</v>
      </c>
      <c r="E147" s="71">
        <v>386</v>
      </c>
      <c r="F147" s="115">
        <v>1.2996632996632997</v>
      </c>
    </row>
    <row r="148" spans="1:6" ht="15" customHeight="1" x14ac:dyDescent="0.2">
      <c r="A148" s="12"/>
      <c r="B148" s="64" t="s">
        <v>154</v>
      </c>
      <c r="C148" s="63">
        <v>128</v>
      </c>
      <c r="D148" s="63">
        <v>109</v>
      </c>
      <c r="E148" s="71">
        <v>-19</v>
      </c>
      <c r="F148" s="115">
        <v>-0.1484375</v>
      </c>
    </row>
    <row r="149" spans="1:6" ht="15" customHeight="1" x14ac:dyDescent="0.2">
      <c r="A149" s="12"/>
      <c r="B149" s="103" t="s">
        <v>209</v>
      </c>
      <c r="C149" s="104">
        <v>1680</v>
      </c>
      <c r="D149" s="104">
        <v>2288</v>
      </c>
      <c r="E149" s="105">
        <v>608</v>
      </c>
      <c r="F149" s="114">
        <v>0.36190476190476195</v>
      </c>
    </row>
    <row r="150" spans="1:6" ht="15" customHeight="1" x14ac:dyDescent="0.2">
      <c r="B150" s="64" t="s">
        <v>231</v>
      </c>
      <c r="C150" s="63">
        <v>0</v>
      </c>
      <c r="D150" s="63">
        <v>0</v>
      </c>
      <c r="E150" s="71">
        <v>0</v>
      </c>
      <c r="F150" s="115"/>
    </row>
    <row r="151" spans="1:6" x14ac:dyDescent="0.2">
      <c r="B151" s="67" t="s">
        <v>86</v>
      </c>
      <c r="C151" s="63">
        <v>20</v>
      </c>
      <c r="D151" s="63">
        <v>36</v>
      </c>
      <c r="E151" s="71">
        <v>16</v>
      </c>
      <c r="F151" s="115">
        <v>0.8</v>
      </c>
    </row>
    <row r="152" spans="1:6" ht="15" customHeight="1" x14ac:dyDescent="0.2">
      <c r="B152" s="67" t="s">
        <v>94</v>
      </c>
      <c r="C152" s="63">
        <v>96</v>
      </c>
      <c r="D152" s="63">
        <v>178</v>
      </c>
      <c r="E152" s="71">
        <v>82</v>
      </c>
      <c r="F152" s="115">
        <v>0.85416666666666674</v>
      </c>
    </row>
    <row r="153" spans="1:6" x14ac:dyDescent="0.2">
      <c r="B153" s="67" t="s">
        <v>177</v>
      </c>
      <c r="C153" s="63">
        <v>1</v>
      </c>
      <c r="D153" s="63">
        <v>5</v>
      </c>
      <c r="E153" s="71">
        <v>4</v>
      </c>
      <c r="F153" s="115">
        <v>4</v>
      </c>
    </row>
    <row r="154" spans="1:6" x14ac:dyDescent="0.2">
      <c r="B154" s="67" t="s">
        <v>240</v>
      </c>
      <c r="C154" s="63">
        <v>0</v>
      </c>
      <c r="D154" s="63">
        <v>1</v>
      </c>
      <c r="E154" s="71">
        <v>1</v>
      </c>
      <c r="F154" s="115"/>
    </row>
    <row r="155" spans="1:6" ht="15" customHeight="1" x14ac:dyDescent="0.2">
      <c r="B155" s="67" t="s">
        <v>112</v>
      </c>
      <c r="C155" s="63">
        <v>81</v>
      </c>
      <c r="D155" s="63">
        <v>114</v>
      </c>
      <c r="E155" s="71">
        <v>33</v>
      </c>
      <c r="F155" s="115">
        <v>0.40740740740740744</v>
      </c>
    </row>
    <row r="156" spans="1:6" ht="15" customHeight="1" x14ac:dyDescent="0.2">
      <c r="B156" s="67" t="s">
        <v>116</v>
      </c>
      <c r="C156" s="63">
        <v>2</v>
      </c>
      <c r="D156" s="63">
        <v>13</v>
      </c>
      <c r="E156" s="71">
        <v>11</v>
      </c>
      <c r="F156" s="115">
        <v>5.5</v>
      </c>
    </row>
    <row r="157" spans="1:6" ht="15" customHeight="1" x14ac:dyDescent="0.2">
      <c r="B157" s="67" t="s">
        <v>139</v>
      </c>
      <c r="C157" s="63">
        <v>114</v>
      </c>
      <c r="D157" s="63">
        <v>188</v>
      </c>
      <c r="E157" s="71">
        <v>74</v>
      </c>
      <c r="F157" s="115">
        <v>0.64912280701754388</v>
      </c>
    </row>
    <row r="158" spans="1:6" s="27" customFormat="1" ht="15" customHeight="1" x14ac:dyDescent="0.2">
      <c r="B158" s="67" t="s">
        <v>145</v>
      </c>
      <c r="C158" s="63">
        <v>132</v>
      </c>
      <c r="D158" s="63">
        <v>426</v>
      </c>
      <c r="E158" s="71">
        <v>294</v>
      </c>
      <c r="F158" s="115">
        <v>2.2272727272727271</v>
      </c>
    </row>
    <row r="159" spans="1:6" ht="15" customHeight="1" x14ac:dyDescent="0.2">
      <c r="B159" s="67" t="s">
        <v>152</v>
      </c>
      <c r="C159" s="63">
        <v>1234</v>
      </c>
      <c r="D159" s="63">
        <v>1327</v>
      </c>
      <c r="E159" s="71">
        <v>93</v>
      </c>
      <c r="F159" s="115">
        <v>7.5364667747163772E-2</v>
      </c>
    </row>
    <row r="160" spans="1:6" ht="15" customHeight="1" x14ac:dyDescent="0.2">
      <c r="B160" s="109" t="s">
        <v>222</v>
      </c>
      <c r="C160" s="110">
        <v>3724</v>
      </c>
      <c r="D160" s="110">
        <v>10307</v>
      </c>
      <c r="E160" s="107">
        <v>6583</v>
      </c>
      <c r="F160" s="116">
        <v>1.7677228786251344</v>
      </c>
    </row>
    <row r="161" spans="2:6" ht="15" customHeight="1" x14ac:dyDescent="0.2">
      <c r="B161" s="64" t="s">
        <v>69</v>
      </c>
      <c r="C161" s="63">
        <v>280</v>
      </c>
      <c r="D161" s="63">
        <v>726</v>
      </c>
      <c r="E161" s="71">
        <v>446</v>
      </c>
      <c r="F161" s="115">
        <v>1.592857142857143</v>
      </c>
    </row>
    <row r="162" spans="2:6" ht="15" customHeight="1" x14ac:dyDescent="0.2">
      <c r="B162" s="64" t="s">
        <v>73</v>
      </c>
      <c r="C162" s="63">
        <v>63</v>
      </c>
      <c r="D162" s="63">
        <v>193</v>
      </c>
      <c r="E162" s="71">
        <v>130</v>
      </c>
      <c r="F162" s="115">
        <v>2.0634920634920637</v>
      </c>
    </row>
    <row r="163" spans="2:6" ht="15" customHeight="1" x14ac:dyDescent="0.2">
      <c r="B163" s="69" t="s">
        <v>80</v>
      </c>
      <c r="C163" s="63">
        <v>457</v>
      </c>
      <c r="D163" s="63">
        <v>701</v>
      </c>
      <c r="E163" s="71">
        <v>244</v>
      </c>
      <c r="F163" s="115">
        <v>0.53391684901531722</v>
      </c>
    </row>
    <row r="164" spans="2:6" ht="15" customHeight="1" x14ac:dyDescent="0.2">
      <c r="B164" s="70" t="s">
        <v>83</v>
      </c>
      <c r="C164" s="63">
        <v>199</v>
      </c>
      <c r="D164" s="63">
        <v>156</v>
      </c>
      <c r="E164" s="71">
        <v>-43</v>
      </c>
      <c r="F164" s="115">
        <v>-0.2160804020100503</v>
      </c>
    </row>
    <row r="165" spans="2:6" ht="15" customHeight="1" x14ac:dyDescent="0.2">
      <c r="B165" s="70" t="s">
        <v>92</v>
      </c>
      <c r="C165" s="63">
        <v>48</v>
      </c>
      <c r="D165" s="63">
        <v>97</v>
      </c>
      <c r="E165" s="71">
        <v>49</v>
      </c>
      <c r="F165" s="115">
        <v>1.0208333333333335</v>
      </c>
    </row>
    <row r="166" spans="2:6" ht="15" customHeight="1" x14ac:dyDescent="0.2">
      <c r="B166" s="70" t="s">
        <v>95</v>
      </c>
      <c r="C166" s="63">
        <v>783</v>
      </c>
      <c r="D166" s="63">
        <v>1130</v>
      </c>
      <c r="E166" s="71">
        <v>347</v>
      </c>
      <c r="F166" s="115">
        <v>0.44316730523627079</v>
      </c>
    </row>
    <row r="167" spans="2:6" x14ac:dyDescent="0.2">
      <c r="B167" s="62" t="s">
        <v>100</v>
      </c>
      <c r="C167" s="63">
        <v>31</v>
      </c>
      <c r="D167" s="63">
        <v>200</v>
      </c>
      <c r="E167" s="71">
        <v>169</v>
      </c>
      <c r="F167" s="115">
        <v>5.4516129032258061</v>
      </c>
    </row>
    <row r="168" spans="2:6" ht="15" customHeight="1" x14ac:dyDescent="0.2">
      <c r="B168" s="62" t="s">
        <v>108</v>
      </c>
      <c r="C168" s="63">
        <v>755</v>
      </c>
      <c r="D168" s="63">
        <v>744</v>
      </c>
      <c r="E168" s="71">
        <v>-11</v>
      </c>
      <c r="F168" s="115">
        <v>-1.4569536423841067E-2</v>
      </c>
    </row>
    <row r="169" spans="2:6" ht="15" customHeight="1" x14ac:dyDescent="0.2">
      <c r="B169" s="62" t="s">
        <v>163</v>
      </c>
      <c r="C169" s="63">
        <v>4</v>
      </c>
      <c r="D169" s="63">
        <v>4</v>
      </c>
      <c r="E169" s="71">
        <v>0</v>
      </c>
      <c r="F169" s="115">
        <v>0</v>
      </c>
    </row>
    <row r="170" spans="2:6" ht="15" customHeight="1" x14ac:dyDescent="0.2">
      <c r="B170" s="62" t="s">
        <v>122</v>
      </c>
      <c r="C170" s="63">
        <v>51</v>
      </c>
      <c r="D170" s="63">
        <v>470</v>
      </c>
      <c r="E170" s="71">
        <v>419</v>
      </c>
      <c r="F170" s="115">
        <v>8.2156862745098032</v>
      </c>
    </row>
    <row r="171" spans="2:6" ht="15" customHeight="1" x14ac:dyDescent="0.2">
      <c r="B171" s="64" t="s">
        <v>124</v>
      </c>
      <c r="C171" s="63">
        <v>66</v>
      </c>
      <c r="D171" s="63">
        <v>49</v>
      </c>
      <c r="E171" s="71">
        <v>-17</v>
      </c>
      <c r="F171" s="115">
        <v>-0.25757575757575757</v>
      </c>
    </row>
    <row r="172" spans="2:6" x14ac:dyDescent="0.2">
      <c r="B172" s="62" t="s">
        <v>132</v>
      </c>
      <c r="C172" s="63">
        <v>445</v>
      </c>
      <c r="D172" s="63">
        <v>4697</v>
      </c>
      <c r="E172" s="71">
        <v>4252</v>
      </c>
      <c r="F172" s="115">
        <v>9.5550561797752813</v>
      </c>
    </row>
    <row r="173" spans="2:6" ht="15" customHeight="1" x14ac:dyDescent="0.2">
      <c r="B173" s="64" t="s">
        <v>140</v>
      </c>
      <c r="C173" s="63">
        <v>326</v>
      </c>
      <c r="D173" s="63">
        <v>69</v>
      </c>
      <c r="E173" s="71">
        <v>-257</v>
      </c>
      <c r="F173" s="115">
        <v>-0.78834355828220859</v>
      </c>
    </row>
    <row r="174" spans="2:6" ht="15" customHeight="1" x14ac:dyDescent="0.2">
      <c r="B174" s="62" t="s">
        <v>153</v>
      </c>
      <c r="C174" s="63">
        <v>216</v>
      </c>
      <c r="D174" s="63">
        <v>1071</v>
      </c>
      <c r="E174" s="71">
        <v>855</v>
      </c>
      <c r="F174" s="115">
        <v>3.958333333333333</v>
      </c>
    </row>
    <row r="175" spans="2:6" ht="15" customHeight="1" x14ac:dyDescent="0.2">
      <c r="B175" s="109" t="s">
        <v>211</v>
      </c>
      <c r="C175" s="106">
        <v>606</v>
      </c>
      <c r="D175" s="106">
        <v>637</v>
      </c>
      <c r="E175" s="107">
        <v>31</v>
      </c>
      <c r="F175" s="116">
        <v>5.1155115511551053E-2</v>
      </c>
    </row>
    <row r="176" spans="2:6" ht="15" customHeight="1" x14ac:dyDescent="0.2">
      <c r="B176" s="103" t="s">
        <v>212</v>
      </c>
      <c r="C176" s="103">
        <v>171</v>
      </c>
      <c r="D176" s="103">
        <v>136</v>
      </c>
      <c r="E176" s="105">
        <v>-35</v>
      </c>
      <c r="F176" s="114">
        <v>-0.20467836257309946</v>
      </c>
    </row>
    <row r="177" spans="2:6" s="10" customFormat="1" ht="15" customHeight="1" x14ac:dyDescent="0.2">
      <c r="B177" s="67" t="s">
        <v>174</v>
      </c>
      <c r="C177" s="63">
        <v>0</v>
      </c>
      <c r="D177" s="63">
        <v>0</v>
      </c>
      <c r="E177" s="71">
        <v>0</v>
      </c>
      <c r="F177" s="115"/>
    </row>
    <row r="178" spans="2:6" ht="15" customHeight="1" x14ac:dyDescent="0.2">
      <c r="B178" s="67" t="s">
        <v>81</v>
      </c>
      <c r="C178" s="63">
        <v>12</v>
      </c>
      <c r="D178" s="63">
        <v>10</v>
      </c>
      <c r="E178" s="71">
        <v>-2</v>
      </c>
      <c r="F178" s="115">
        <v>-0.16666666666666663</v>
      </c>
    </row>
    <row r="179" spans="2:6" ht="15" customHeight="1" x14ac:dyDescent="0.2">
      <c r="B179" s="67" t="s">
        <v>167</v>
      </c>
      <c r="C179" s="63">
        <v>9</v>
      </c>
      <c r="D179" s="63">
        <v>4</v>
      </c>
      <c r="E179" s="71">
        <v>-5</v>
      </c>
      <c r="F179" s="115">
        <v>-0.55555555555555558</v>
      </c>
    </row>
    <row r="180" spans="2:6" ht="15" customHeight="1" x14ac:dyDescent="0.2">
      <c r="B180" s="67" t="s">
        <v>88</v>
      </c>
      <c r="C180" s="63">
        <v>3</v>
      </c>
      <c r="D180" s="63">
        <v>2</v>
      </c>
      <c r="E180" s="71">
        <v>-1</v>
      </c>
      <c r="F180" s="115">
        <v>-0.33333333333333337</v>
      </c>
    </row>
    <row r="181" spans="2:6" ht="15" customHeight="1" x14ac:dyDescent="0.2">
      <c r="B181" s="67" t="s">
        <v>89</v>
      </c>
      <c r="C181" s="63">
        <v>30</v>
      </c>
      <c r="D181" s="63">
        <v>7</v>
      </c>
      <c r="E181" s="71">
        <v>-23</v>
      </c>
      <c r="F181" s="115">
        <v>-0.76666666666666661</v>
      </c>
    </row>
    <row r="182" spans="2:6" ht="15" customHeight="1" x14ac:dyDescent="0.2">
      <c r="B182" s="67" t="s">
        <v>101</v>
      </c>
      <c r="C182" s="63">
        <v>32</v>
      </c>
      <c r="D182" s="63">
        <v>17</v>
      </c>
      <c r="E182" s="71">
        <v>-15</v>
      </c>
      <c r="F182" s="115">
        <v>-0.46875</v>
      </c>
    </row>
    <row r="183" spans="2:6" ht="15" customHeight="1" x14ac:dyDescent="0.2">
      <c r="B183" s="67" t="s">
        <v>194</v>
      </c>
      <c r="C183" s="63">
        <v>16</v>
      </c>
      <c r="D183" s="63">
        <v>47</v>
      </c>
      <c r="E183" s="71">
        <v>31</v>
      </c>
      <c r="F183" s="115">
        <v>1.9375</v>
      </c>
    </row>
    <row r="184" spans="2:6" ht="15" customHeight="1" x14ac:dyDescent="0.2">
      <c r="B184" s="67" t="s">
        <v>110</v>
      </c>
      <c r="C184" s="63">
        <v>0</v>
      </c>
      <c r="D184" s="63">
        <v>0</v>
      </c>
      <c r="E184" s="71">
        <v>0</v>
      </c>
      <c r="F184" s="115"/>
    </row>
    <row r="185" spans="2:6" ht="15" customHeight="1" x14ac:dyDescent="0.2">
      <c r="B185" s="67" t="s">
        <v>111</v>
      </c>
      <c r="C185" s="63">
        <v>4</v>
      </c>
      <c r="D185" s="63">
        <v>12</v>
      </c>
      <c r="E185" s="71">
        <v>8</v>
      </c>
      <c r="F185" s="115">
        <v>2</v>
      </c>
    </row>
    <row r="186" spans="2:6" s="27" customFormat="1" ht="15" customHeight="1" x14ac:dyDescent="0.2">
      <c r="B186" s="67" t="s">
        <v>255</v>
      </c>
      <c r="C186" s="63">
        <v>0</v>
      </c>
      <c r="D186" s="63">
        <v>0</v>
      </c>
      <c r="E186" s="71">
        <v>0</v>
      </c>
      <c r="F186" s="115"/>
    </row>
    <row r="187" spans="2:6" ht="15" customHeight="1" x14ac:dyDescent="0.2">
      <c r="B187" s="67" t="s">
        <v>188</v>
      </c>
      <c r="C187" s="63">
        <v>2</v>
      </c>
      <c r="D187" s="63">
        <v>1</v>
      </c>
      <c r="E187" s="71">
        <v>-1</v>
      </c>
      <c r="F187" s="115">
        <v>-0.5</v>
      </c>
    </row>
    <row r="188" spans="2:6" ht="12.75" customHeight="1" x14ac:dyDescent="0.2">
      <c r="B188" s="67" t="s">
        <v>117</v>
      </c>
      <c r="C188" s="63">
        <v>4</v>
      </c>
      <c r="D188" s="63">
        <v>4</v>
      </c>
      <c r="E188" s="71">
        <v>0</v>
      </c>
      <c r="F188" s="115">
        <v>0</v>
      </c>
    </row>
    <row r="189" spans="2:6" x14ac:dyDescent="0.2">
      <c r="B189" s="67" t="s">
        <v>180</v>
      </c>
      <c r="C189" s="63">
        <v>0</v>
      </c>
      <c r="D189" s="63">
        <v>0</v>
      </c>
      <c r="E189" s="71">
        <v>0</v>
      </c>
      <c r="F189" s="115"/>
    </row>
    <row r="190" spans="2:6" ht="15" customHeight="1" x14ac:dyDescent="0.2">
      <c r="B190" s="67" t="s">
        <v>129</v>
      </c>
      <c r="C190" s="63">
        <v>4</v>
      </c>
      <c r="D190" s="63">
        <v>2</v>
      </c>
      <c r="E190" s="71">
        <v>-2</v>
      </c>
      <c r="F190" s="115">
        <v>-0.5</v>
      </c>
    </row>
    <row r="191" spans="2:6" ht="15" customHeight="1" x14ac:dyDescent="0.2">
      <c r="B191" s="67" t="s">
        <v>134</v>
      </c>
      <c r="C191" s="63">
        <v>2</v>
      </c>
      <c r="D191" s="63">
        <v>2</v>
      </c>
      <c r="E191" s="71">
        <v>0</v>
      </c>
      <c r="F191" s="115">
        <v>0</v>
      </c>
    </row>
    <row r="192" spans="2:6" ht="15" customHeight="1" x14ac:dyDescent="0.2">
      <c r="B192" s="67" t="s">
        <v>141</v>
      </c>
      <c r="C192" s="63">
        <v>45</v>
      </c>
      <c r="D192" s="63">
        <v>8</v>
      </c>
      <c r="E192" s="71">
        <v>-37</v>
      </c>
      <c r="F192" s="115">
        <v>-0.82222222222222219</v>
      </c>
    </row>
    <row r="193" spans="1:6" x14ac:dyDescent="0.2">
      <c r="B193" s="67" t="s">
        <v>183</v>
      </c>
      <c r="C193" s="63">
        <v>0</v>
      </c>
      <c r="D193" s="63">
        <v>13</v>
      </c>
      <c r="E193" s="71">
        <v>13</v>
      </c>
      <c r="F193" s="115"/>
    </row>
    <row r="194" spans="1:6" ht="15" customHeight="1" x14ac:dyDescent="0.2">
      <c r="B194" s="67" t="s">
        <v>150</v>
      </c>
      <c r="C194" s="63">
        <v>8</v>
      </c>
      <c r="D194" s="63">
        <v>5</v>
      </c>
      <c r="E194" s="71">
        <v>-3</v>
      </c>
      <c r="F194" s="115">
        <v>-0.375</v>
      </c>
    </row>
    <row r="195" spans="1:6" ht="15" customHeight="1" x14ac:dyDescent="0.2">
      <c r="B195" s="67" t="s">
        <v>186</v>
      </c>
      <c r="C195" s="63">
        <v>0</v>
      </c>
      <c r="D195" s="63">
        <v>2</v>
      </c>
      <c r="E195" s="71">
        <v>2</v>
      </c>
      <c r="F195" s="115"/>
    </row>
    <row r="196" spans="1:6" ht="15" customHeight="1" x14ac:dyDescent="0.2">
      <c r="A196" s="12"/>
      <c r="B196" s="103" t="s">
        <v>213</v>
      </c>
      <c r="C196" s="111">
        <v>85</v>
      </c>
      <c r="D196" s="111">
        <v>57</v>
      </c>
      <c r="E196" s="105">
        <v>-28</v>
      </c>
      <c r="F196" s="114">
        <v>-0.3294117647058824</v>
      </c>
    </row>
    <row r="197" spans="1:6" ht="15" customHeight="1" x14ac:dyDescent="0.2">
      <c r="A197" s="12"/>
      <c r="B197" s="64" t="s">
        <v>172</v>
      </c>
      <c r="C197" s="63">
        <v>0</v>
      </c>
      <c r="D197" s="63">
        <v>3</v>
      </c>
      <c r="E197" s="71">
        <v>3</v>
      </c>
      <c r="F197" s="115"/>
    </row>
    <row r="198" spans="1:6" ht="15" customHeight="1" x14ac:dyDescent="0.2">
      <c r="A198" s="12"/>
      <c r="B198" s="66" t="s">
        <v>189</v>
      </c>
      <c r="C198" s="63">
        <v>1</v>
      </c>
      <c r="D198" s="63">
        <v>0</v>
      </c>
      <c r="E198" s="71">
        <v>-1</v>
      </c>
      <c r="F198" s="115">
        <v>-1</v>
      </c>
    </row>
    <row r="199" spans="1:6" ht="15" customHeight="1" x14ac:dyDescent="0.2">
      <c r="A199" s="12"/>
      <c r="B199" s="67" t="s">
        <v>176</v>
      </c>
      <c r="C199" s="63">
        <v>0</v>
      </c>
      <c r="D199" s="63">
        <v>0</v>
      </c>
      <c r="E199" s="71">
        <v>0</v>
      </c>
      <c r="F199" s="115"/>
    </row>
    <row r="200" spans="1:6" ht="15" customHeight="1" x14ac:dyDescent="0.2">
      <c r="A200" s="12"/>
      <c r="B200" s="67" t="s">
        <v>76</v>
      </c>
      <c r="C200" s="63">
        <v>23</v>
      </c>
      <c r="D200" s="63">
        <v>4</v>
      </c>
      <c r="E200" s="71">
        <v>-19</v>
      </c>
      <c r="F200" s="115">
        <v>-0.82608695652173914</v>
      </c>
    </row>
    <row r="201" spans="1:6" ht="15" customHeight="1" x14ac:dyDescent="0.2">
      <c r="A201" s="12"/>
      <c r="B201" s="67" t="s">
        <v>77</v>
      </c>
      <c r="C201" s="63">
        <v>0</v>
      </c>
      <c r="D201" s="63">
        <v>0</v>
      </c>
      <c r="E201" s="71">
        <v>0</v>
      </c>
      <c r="F201" s="115"/>
    </row>
    <row r="202" spans="1:6" ht="15" customHeight="1" x14ac:dyDescent="0.2">
      <c r="A202" s="12"/>
      <c r="B202" s="67" t="s">
        <v>162</v>
      </c>
      <c r="C202" s="63">
        <v>1</v>
      </c>
      <c r="D202" s="63">
        <v>0</v>
      </c>
      <c r="E202" s="71">
        <v>-1</v>
      </c>
      <c r="F202" s="115">
        <v>-1</v>
      </c>
    </row>
    <row r="203" spans="1:6" ht="15" customHeight="1" x14ac:dyDescent="0.2">
      <c r="A203" s="12"/>
      <c r="B203" s="67" t="s">
        <v>97</v>
      </c>
      <c r="C203" s="63">
        <v>0</v>
      </c>
      <c r="D203" s="63">
        <v>0</v>
      </c>
      <c r="E203" s="71">
        <v>0</v>
      </c>
      <c r="F203" s="115"/>
    </row>
    <row r="204" spans="1:6" ht="15" customHeight="1" x14ac:dyDescent="0.2">
      <c r="A204" s="12"/>
      <c r="B204" s="67" t="s">
        <v>106</v>
      </c>
      <c r="C204" s="63">
        <v>3</v>
      </c>
      <c r="D204" s="63">
        <v>0</v>
      </c>
      <c r="E204" s="71">
        <v>-3</v>
      </c>
      <c r="F204" s="115">
        <v>-1</v>
      </c>
    </row>
    <row r="205" spans="1:6" ht="15" customHeight="1" x14ac:dyDescent="0.2">
      <c r="A205" s="12"/>
      <c r="B205" s="62" t="s">
        <v>109</v>
      </c>
      <c r="C205" s="63">
        <v>1</v>
      </c>
      <c r="D205" s="63">
        <v>0</v>
      </c>
      <c r="E205" s="71">
        <v>-1</v>
      </c>
      <c r="F205" s="115">
        <v>-1</v>
      </c>
    </row>
    <row r="206" spans="1:6" ht="15" customHeight="1" x14ac:dyDescent="0.2">
      <c r="A206" s="12"/>
      <c r="B206" s="67" t="s">
        <v>178</v>
      </c>
      <c r="C206" s="63">
        <v>1</v>
      </c>
      <c r="D206" s="63">
        <v>6</v>
      </c>
      <c r="E206" s="71">
        <v>5</v>
      </c>
      <c r="F206" s="115">
        <v>5</v>
      </c>
    </row>
    <row r="207" spans="1:6" ht="15" customHeight="1" x14ac:dyDescent="0.2">
      <c r="A207" s="12"/>
      <c r="B207" s="67" t="s">
        <v>164</v>
      </c>
      <c r="C207" s="63">
        <v>0</v>
      </c>
      <c r="D207" s="63">
        <v>0</v>
      </c>
      <c r="E207" s="71">
        <v>0</v>
      </c>
      <c r="F207" s="115"/>
    </row>
    <row r="208" spans="1:6" ht="15" customHeight="1" x14ac:dyDescent="0.2">
      <c r="A208" s="12"/>
      <c r="B208" s="67" t="s">
        <v>169</v>
      </c>
      <c r="C208" s="63">
        <v>0</v>
      </c>
      <c r="D208" s="63">
        <v>2</v>
      </c>
      <c r="E208" s="71">
        <v>2</v>
      </c>
      <c r="F208" s="115"/>
    </row>
    <row r="209" spans="1:6" ht="15" customHeight="1" x14ac:dyDescent="0.2">
      <c r="A209" s="12"/>
      <c r="B209" s="67" t="s">
        <v>120</v>
      </c>
      <c r="C209" s="63">
        <v>43</v>
      </c>
      <c r="D209" s="63">
        <v>40</v>
      </c>
      <c r="E209" s="71">
        <v>-3</v>
      </c>
      <c r="F209" s="115">
        <v>-6.9767441860465129E-2</v>
      </c>
    </row>
    <row r="210" spans="1:6" ht="15" customHeight="1" x14ac:dyDescent="0.2">
      <c r="A210" s="12"/>
      <c r="B210" s="67" t="s">
        <v>135</v>
      </c>
      <c r="C210" s="63">
        <v>9</v>
      </c>
      <c r="D210" s="63">
        <v>1</v>
      </c>
      <c r="E210" s="71">
        <v>-8</v>
      </c>
      <c r="F210" s="115">
        <v>-0.88888888888888884</v>
      </c>
    </row>
    <row r="211" spans="1:6" ht="15" customHeight="1" x14ac:dyDescent="0.2">
      <c r="A211" s="12"/>
      <c r="B211" s="67" t="s">
        <v>138</v>
      </c>
      <c r="C211" s="63">
        <v>3</v>
      </c>
      <c r="D211" s="63">
        <v>0</v>
      </c>
      <c r="E211" s="71">
        <v>-3</v>
      </c>
      <c r="F211" s="115">
        <v>-1</v>
      </c>
    </row>
    <row r="212" spans="1:6" ht="15" customHeight="1" x14ac:dyDescent="0.2">
      <c r="B212" s="67" t="s">
        <v>198</v>
      </c>
      <c r="C212" s="63">
        <v>0</v>
      </c>
      <c r="D212" s="63">
        <v>1</v>
      </c>
      <c r="E212" s="71">
        <v>1</v>
      </c>
      <c r="F212" s="115"/>
    </row>
    <row r="213" spans="1:6" ht="13.5" customHeight="1" x14ac:dyDescent="0.2">
      <c r="B213" s="103" t="s">
        <v>131</v>
      </c>
      <c r="C213" s="111">
        <v>251</v>
      </c>
      <c r="D213" s="111">
        <v>226</v>
      </c>
      <c r="E213" s="105">
        <v>-25</v>
      </c>
      <c r="F213" s="114">
        <v>-9.9601593625498031E-2</v>
      </c>
    </row>
    <row r="214" spans="1:6" ht="15" customHeight="1" x14ac:dyDescent="0.2">
      <c r="A214" s="12"/>
      <c r="B214" s="67" t="s">
        <v>173</v>
      </c>
      <c r="C214" s="63">
        <v>1</v>
      </c>
      <c r="D214" s="63">
        <v>0</v>
      </c>
      <c r="E214" s="71">
        <v>-1</v>
      </c>
      <c r="F214" s="115">
        <v>-1</v>
      </c>
    </row>
    <row r="215" spans="1:6" ht="15" customHeight="1" x14ac:dyDescent="0.2">
      <c r="A215" s="12"/>
      <c r="B215" s="66" t="s">
        <v>200</v>
      </c>
      <c r="C215" s="63">
        <v>0</v>
      </c>
      <c r="D215" s="63">
        <v>1</v>
      </c>
      <c r="E215" s="71">
        <v>1</v>
      </c>
      <c r="F215" s="115"/>
    </row>
    <row r="216" spans="1:6" ht="15" customHeight="1" x14ac:dyDescent="0.2">
      <c r="A216" s="12"/>
      <c r="B216" s="67" t="s">
        <v>165</v>
      </c>
      <c r="C216" s="63">
        <v>2</v>
      </c>
      <c r="D216" s="63">
        <v>1</v>
      </c>
      <c r="E216" s="71">
        <v>-1</v>
      </c>
      <c r="F216" s="115">
        <v>-0.5</v>
      </c>
    </row>
    <row r="217" spans="1:6" ht="15" customHeight="1" x14ac:dyDescent="0.2">
      <c r="B217" s="67" t="s">
        <v>131</v>
      </c>
      <c r="C217" s="63">
        <v>247</v>
      </c>
      <c r="D217" s="63">
        <v>224</v>
      </c>
      <c r="E217" s="71">
        <v>-23</v>
      </c>
      <c r="F217" s="115">
        <v>-9.3117408906882582E-2</v>
      </c>
    </row>
    <row r="218" spans="1:6" x14ac:dyDescent="0.2">
      <c r="B218" s="66" t="s">
        <v>190</v>
      </c>
      <c r="C218" s="63">
        <v>1</v>
      </c>
      <c r="D218" s="63">
        <v>0</v>
      </c>
      <c r="E218" s="71">
        <v>-1</v>
      </c>
      <c r="F218" s="115">
        <v>-1</v>
      </c>
    </row>
    <row r="219" spans="1:6" ht="15" customHeight="1" x14ac:dyDescent="0.2">
      <c r="B219" s="103" t="s">
        <v>214</v>
      </c>
      <c r="C219" s="111">
        <v>86</v>
      </c>
      <c r="D219" s="111">
        <v>210</v>
      </c>
      <c r="E219" s="105">
        <v>124</v>
      </c>
      <c r="F219" s="114">
        <v>1.441860465116279</v>
      </c>
    </row>
    <row r="220" spans="1:6" ht="15" customHeight="1" x14ac:dyDescent="0.2">
      <c r="B220" s="62" t="s">
        <v>66</v>
      </c>
      <c r="C220" s="63">
        <v>10</v>
      </c>
      <c r="D220" s="63">
        <v>13</v>
      </c>
      <c r="E220" s="71">
        <v>3</v>
      </c>
      <c r="F220" s="115">
        <v>0.30000000000000004</v>
      </c>
    </row>
    <row r="221" spans="1:6" ht="15" customHeight="1" x14ac:dyDescent="0.2">
      <c r="B221" s="62" t="s">
        <v>113</v>
      </c>
      <c r="C221" s="63">
        <v>35</v>
      </c>
      <c r="D221" s="63">
        <v>70</v>
      </c>
      <c r="E221" s="71">
        <v>35</v>
      </c>
      <c r="F221" s="115">
        <v>1</v>
      </c>
    </row>
    <row r="222" spans="1:6" ht="15" customHeight="1" x14ac:dyDescent="0.2">
      <c r="B222" s="62" t="s">
        <v>142</v>
      </c>
      <c r="C222" s="63">
        <v>29</v>
      </c>
      <c r="D222" s="63">
        <v>64</v>
      </c>
      <c r="E222" s="71">
        <v>35</v>
      </c>
      <c r="F222" s="115">
        <v>1.2068965517241379</v>
      </c>
    </row>
    <row r="223" spans="1:6" x14ac:dyDescent="0.2">
      <c r="B223" s="62" t="s">
        <v>149</v>
      </c>
      <c r="C223" s="63">
        <v>12</v>
      </c>
      <c r="D223" s="63">
        <v>63</v>
      </c>
      <c r="E223" s="71">
        <v>51</v>
      </c>
      <c r="F223" s="115">
        <v>4.25</v>
      </c>
    </row>
    <row r="224" spans="1:6" x14ac:dyDescent="0.2">
      <c r="B224" s="103" t="s">
        <v>215</v>
      </c>
      <c r="C224" s="111">
        <v>13</v>
      </c>
      <c r="D224" s="111">
        <v>8</v>
      </c>
      <c r="E224" s="105">
        <v>-5</v>
      </c>
      <c r="F224" s="114">
        <v>-0.38461538461538458</v>
      </c>
    </row>
    <row r="225" spans="1:6" x14ac:dyDescent="0.2">
      <c r="B225" s="67" t="s">
        <v>159</v>
      </c>
      <c r="C225" s="63">
        <v>2</v>
      </c>
      <c r="D225" s="63">
        <v>0</v>
      </c>
      <c r="E225" s="71">
        <v>-2</v>
      </c>
      <c r="F225" s="115">
        <v>-1</v>
      </c>
    </row>
    <row r="226" spans="1:6" ht="13.5" customHeight="1" x14ac:dyDescent="0.2">
      <c r="B226" s="67" t="s">
        <v>175</v>
      </c>
      <c r="C226" s="63">
        <v>0</v>
      </c>
      <c r="D226" s="63">
        <v>1</v>
      </c>
      <c r="E226" s="71">
        <v>1</v>
      </c>
      <c r="F226" s="115"/>
    </row>
    <row r="227" spans="1:6" ht="15.75" customHeight="1" x14ac:dyDescent="0.2">
      <c r="B227" s="67" t="s">
        <v>98</v>
      </c>
      <c r="C227" s="63">
        <v>8</v>
      </c>
      <c r="D227" s="63">
        <v>5</v>
      </c>
      <c r="E227" s="71">
        <v>-3</v>
      </c>
      <c r="F227" s="115">
        <v>-0.375</v>
      </c>
    </row>
    <row r="228" spans="1:6" ht="15" customHeight="1" x14ac:dyDescent="0.2">
      <c r="B228" s="67" t="s">
        <v>103</v>
      </c>
      <c r="C228" s="63">
        <v>1</v>
      </c>
      <c r="D228" s="63">
        <v>2</v>
      </c>
      <c r="E228" s="71">
        <v>1</v>
      </c>
      <c r="F228" s="115">
        <v>1</v>
      </c>
    </row>
    <row r="229" spans="1:6" ht="15.75" customHeight="1" x14ac:dyDescent="0.2">
      <c r="B229" s="67" t="s">
        <v>197</v>
      </c>
      <c r="C229" s="63">
        <v>1</v>
      </c>
      <c r="D229" s="63">
        <v>0</v>
      </c>
      <c r="E229" s="71">
        <v>-1</v>
      </c>
      <c r="F229" s="115">
        <v>-1</v>
      </c>
    </row>
    <row r="230" spans="1:6" s="27" customFormat="1" ht="15.75" customHeight="1" x14ac:dyDescent="0.2">
      <c r="B230" s="67" t="s">
        <v>199</v>
      </c>
      <c r="C230" s="63">
        <v>1</v>
      </c>
      <c r="D230" s="63">
        <v>0</v>
      </c>
      <c r="E230" s="71">
        <v>-1</v>
      </c>
      <c r="F230" s="115">
        <v>-1</v>
      </c>
    </row>
    <row r="231" spans="1:6" s="10" customFormat="1" x14ac:dyDescent="0.2">
      <c r="B231" s="62" t="s">
        <v>254</v>
      </c>
      <c r="C231" s="63">
        <v>0</v>
      </c>
      <c r="D231" s="63">
        <v>0</v>
      </c>
      <c r="E231" s="71">
        <v>0</v>
      </c>
      <c r="F231" s="115"/>
    </row>
    <row r="232" spans="1:6" x14ac:dyDescent="0.2">
      <c r="B232" s="109" t="s">
        <v>143</v>
      </c>
      <c r="C232" s="106">
        <v>33658</v>
      </c>
      <c r="D232" s="106">
        <v>36326</v>
      </c>
      <c r="E232" s="107">
        <v>2668</v>
      </c>
      <c r="F232" s="116">
        <v>7.9267930358310146E-2</v>
      </c>
    </row>
    <row r="233" spans="1:6" x14ac:dyDescent="0.2">
      <c r="B233" s="62" t="s">
        <v>201</v>
      </c>
      <c r="C233" s="63">
        <v>70</v>
      </c>
      <c r="D233" s="63">
        <v>9</v>
      </c>
      <c r="E233" s="71">
        <v>-61</v>
      </c>
      <c r="F233" s="115">
        <v>-0.87142857142857144</v>
      </c>
    </row>
    <row r="234" spans="1:6" s="27" customFormat="1" x14ac:dyDescent="0.2">
      <c r="B234" s="62" t="s">
        <v>290</v>
      </c>
      <c r="C234" s="63">
        <v>33190</v>
      </c>
      <c r="D234" s="63">
        <v>35936</v>
      </c>
      <c r="E234" s="71">
        <v>2746</v>
      </c>
      <c r="F234" s="115">
        <v>8.2735763784272276E-2</v>
      </c>
    </row>
    <row r="235" spans="1:6" ht="15" customHeight="1" x14ac:dyDescent="0.2">
      <c r="B235" s="62" t="s">
        <v>143</v>
      </c>
      <c r="C235" s="63">
        <v>398</v>
      </c>
      <c r="D235" s="63">
        <v>381</v>
      </c>
      <c r="E235" s="71">
        <v>-17</v>
      </c>
      <c r="F235" s="115">
        <v>-4.2713567839195998E-2</v>
      </c>
    </row>
    <row r="236" spans="1:6" ht="15" customHeight="1" x14ac:dyDescent="0.2">
      <c r="F236" s="6"/>
    </row>
    <row r="237" spans="1:6" s="27" customFormat="1" ht="15" customHeight="1" x14ac:dyDescent="0.2">
      <c r="F237" s="6"/>
    </row>
    <row r="239" spans="1:6" s="27" customFormat="1" ht="15" customHeight="1" x14ac:dyDescent="0.2">
      <c r="B239" s="133" t="s">
        <v>218</v>
      </c>
      <c r="C239" s="134"/>
      <c r="D239" s="134"/>
      <c r="E239" s="134"/>
      <c r="F239" s="134"/>
    </row>
    <row r="240" spans="1:6" ht="19.5" customHeight="1" x14ac:dyDescent="0.2">
      <c r="A240" s="27"/>
      <c r="B240" s="27"/>
      <c r="C240" s="27"/>
      <c r="D240" s="27"/>
      <c r="E240" s="27"/>
      <c r="F240" s="27"/>
    </row>
    <row r="241" spans="1:6" ht="15" customHeight="1" x14ac:dyDescent="0.2">
      <c r="A241" s="27"/>
      <c r="B241" s="27"/>
      <c r="C241" s="27"/>
      <c r="D241" s="27"/>
      <c r="E241" s="27"/>
      <c r="F241" s="27"/>
    </row>
    <row r="250" spans="1:6" ht="15" customHeight="1" x14ac:dyDescent="0.2">
      <c r="F250" s="12"/>
    </row>
    <row r="251" spans="1:6" ht="15" customHeight="1" x14ac:dyDescent="0.2">
      <c r="F251" s="12"/>
    </row>
    <row r="252" spans="1:6" ht="15" customHeight="1" x14ac:dyDescent="0.2">
      <c r="F252" s="12"/>
    </row>
    <row r="253" spans="1:6" ht="15" customHeight="1" x14ac:dyDescent="0.2">
      <c r="F253" s="12"/>
    </row>
    <row r="254" spans="1:6" ht="15" customHeight="1" x14ac:dyDescent="0.2">
      <c r="F254" s="12"/>
    </row>
    <row r="255" spans="1:6" ht="15" customHeight="1" x14ac:dyDescent="0.2">
      <c r="F255" s="12"/>
    </row>
    <row r="256" spans="1:6" ht="15" customHeight="1" x14ac:dyDescent="0.2">
      <c r="F256" s="12"/>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7" customWidth="1"/>
    <col min="2" max="2" width="6.7109375" style="7" customWidth="1"/>
    <col min="3" max="3" width="31" style="7" customWidth="1"/>
    <col min="4" max="4" width="19.140625" style="7" customWidth="1"/>
    <col min="5" max="5" width="21.7109375" style="7" customWidth="1"/>
    <col min="6" max="6" width="15.28515625" style="7" customWidth="1"/>
    <col min="7" max="7" width="15" style="7" customWidth="1"/>
    <col min="8" max="16384" width="9.140625" style="7"/>
  </cols>
  <sheetData>
    <row r="2" spans="1:9" ht="21.75" customHeight="1" x14ac:dyDescent="0.2">
      <c r="B2" s="136" t="s">
        <v>283</v>
      </c>
      <c r="C2" s="136"/>
      <c r="D2" s="136"/>
      <c r="E2" s="136"/>
      <c r="F2" s="136"/>
      <c r="G2" s="136"/>
    </row>
    <row r="3" spans="1:9" ht="15" customHeight="1" thickBot="1" x14ac:dyDescent="0.25">
      <c r="B3" s="8"/>
      <c r="C3" s="8"/>
      <c r="D3" s="8"/>
      <c r="E3" s="8"/>
      <c r="F3" s="8"/>
      <c r="G3" s="8"/>
    </row>
    <row r="4" spans="1:9" ht="38.25" customHeight="1" thickBot="1" x14ac:dyDescent="0.25">
      <c r="A4" s="8"/>
      <c r="B4" s="78"/>
      <c r="C4" s="79" t="s">
        <v>0</v>
      </c>
      <c r="D4" s="80" t="s">
        <v>289</v>
      </c>
      <c r="E4" s="80" t="s">
        <v>288</v>
      </c>
      <c r="F4" s="81" t="s">
        <v>216</v>
      </c>
      <c r="G4" s="82" t="s">
        <v>217</v>
      </c>
    </row>
    <row r="5" spans="1:9" ht="15" customHeight="1" x14ac:dyDescent="0.2">
      <c r="A5"/>
      <c r="B5" s="61">
        <v>1</v>
      </c>
      <c r="C5" s="17" t="s">
        <v>19</v>
      </c>
      <c r="D5" s="21">
        <v>91271</v>
      </c>
      <c r="E5" s="22">
        <v>116357</v>
      </c>
      <c r="F5" s="23">
        <f>E5-D5</f>
        <v>25086</v>
      </c>
      <c r="G5" s="75">
        <f>F5/D5</f>
        <v>0.27485181492478444</v>
      </c>
      <c r="H5" s="34"/>
      <c r="I5" s="54"/>
    </row>
    <row r="6" spans="1:9" ht="15" customHeight="1" x14ac:dyDescent="0.2">
      <c r="A6"/>
      <c r="B6" s="19">
        <v>2</v>
      </c>
      <c r="C6" s="17" t="s">
        <v>6</v>
      </c>
      <c r="D6" s="21">
        <v>104198</v>
      </c>
      <c r="E6" s="22">
        <v>114652</v>
      </c>
      <c r="F6" s="23">
        <f t="shared" ref="F6:F19" si="0">E6-D6</f>
        <v>10454</v>
      </c>
      <c r="G6" s="75">
        <f t="shared" ref="G6:G19" si="1">F6/D6</f>
        <v>0.10032822127104167</v>
      </c>
      <c r="I6" s="35"/>
    </row>
    <row r="7" spans="1:9" ht="15" customHeight="1" x14ac:dyDescent="0.2">
      <c r="A7"/>
      <c r="B7" s="19">
        <v>3</v>
      </c>
      <c r="C7" s="17" t="s">
        <v>5</v>
      </c>
      <c r="D7" s="21">
        <v>101881</v>
      </c>
      <c r="E7" s="22">
        <v>96241</v>
      </c>
      <c r="F7" s="23">
        <f t="shared" si="0"/>
        <v>-5640</v>
      </c>
      <c r="G7" s="75">
        <f t="shared" si="1"/>
        <v>-5.5358702800325871E-2</v>
      </c>
    </row>
    <row r="8" spans="1:9" ht="12.75" x14ac:dyDescent="0.2">
      <c r="A8"/>
      <c r="B8" s="19">
        <v>4</v>
      </c>
      <c r="C8" s="17" t="s">
        <v>58</v>
      </c>
      <c r="D8" s="21">
        <v>78789</v>
      </c>
      <c r="E8" s="22">
        <v>90402</v>
      </c>
      <c r="F8" s="23">
        <f t="shared" si="0"/>
        <v>11613</v>
      </c>
      <c r="G8" s="76">
        <f t="shared" si="1"/>
        <v>0.14739367170544113</v>
      </c>
      <c r="H8" s="34"/>
    </row>
    <row r="9" spans="1:9" ht="15" customHeight="1" x14ac:dyDescent="0.2">
      <c r="A9"/>
      <c r="B9" s="19">
        <v>5</v>
      </c>
      <c r="C9" s="17" t="s">
        <v>290</v>
      </c>
      <c r="D9" s="21">
        <v>33190</v>
      </c>
      <c r="E9" s="22">
        <v>35936</v>
      </c>
      <c r="F9" s="23">
        <f t="shared" si="0"/>
        <v>2746</v>
      </c>
      <c r="G9" s="76">
        <f t="shared" si="1"/>
        <v>8.2735763784272373E-2</v>
      </c>
    </row>
    <row r="10" spans="1:9" ht="15" customHeight="1" x14ac:dyDescent="0.2">
      <c r="A10"/>
      <c r="B10" s="19">
        <v>6</v>
      </c>
      <c r="C10" s="17" t="s">
        <v>96</v>
      </c>
      <c r="D10" s="21">
        <v>30477</v>
      </c>
      <c r="E10" s="22">
        <v>28841</v>
      </c>
      <c r="F10" s="23">
        <f t="shared" si="0"/>
        <v>-1636</v>
      </c>
      <c r="G10" s="76">
        <f t="shared" si="1"/>
        <v>-5.3679824129671552E-2</v>
      </c>
    </row>
    <row r="11" spans="1:9" ht="12.75" x14ac:dyDescent="0.2">
      <c r="A11"/>
      <c r="B11" s="19">
        <v>7</v>
      </c>
      <c r="C11" s="17" t="s">
        <v>57</v>
      </c>
      <c r="D11" s="21">
        <v>16137</v>
      </c>
      <c r="E11" s="22">
        <v>19875</v>
      </c>
      <c r="F11" s="23">
        <f t="shared" si="0"/>
        <v>3738</v>
      </c>
      <c r="G11" s="76">
        <f t="shared" si="1"/>
        <v>0.23164156906488195</v>
      </c>
    </row>
    <row r="12" spans="1:9" ht="15" customHeight="1" x14ac:dyDescent="0.2">
      <c r="A12"/>
      <c r="B12" s="19">
        <v>8</v>
      </c>
      <c r="C12" s="17" t="s">
        <v>23</v>
      </c>
      <c r="D12" s="21">
        <v>14476</v>
      </c>
      <c r="E12" s="22">
        <v>16278</v>
      </c>
      <c r="F12" s="23">
        <f t="shared" si="0"/>
        <v>1802</v>
      </c>
      <c r="G12" s="76">
        <f t="shared" si="1"/>
        <v>0.12448190107764576</v>
      </c>
    </row>
    <row r="13" spans="1:9" ht="12.75" x14ac:dyDescent="0.2">
      <c r="A13"/>
      <c r="B13" s="19">
        <v>9</v>
      </c>
      <c r="C13" s="17" t="s">
        <v>17</v>
      </c>
      <c r="D13" s="21">
        <v>6170</v>
      </c>
      <c r="E13" s="22">
        <v>8437</v>
      </c>
      <c r="F13" s="23">
        <f t="shared" si="0"/>
        <v>2267</v>
      </c>
      <c r="G13" s="76">
        <f t="shared" si="1"/>
        <v>0.3674230145867099</v>
      </c>
    </row>
    <row r="14" spans="1:9" ht="15" customHeight="1" x14ac:dyDescent="0.2">
      <c r="A14"/>
      <c r="B14" s="19">
        <v>10</v>
      </c>
      <c r="C14" s="17" t="s">
        <v>50</v>
      </c>
      <c r="D14" s="21">
        <v>4439</v>
      </c>
      <c r="E14" s="22">
        <v>7261</v>
      </c>
      <c r="F14" s="23">
        <f t="shared" si="0"/>
        <v>2822</v>
      </c>
      <c r="G14" s="75">
        <f t="shared" si="1"/>
        <v>0.63572876774048204</v>
      </c>
    </row>
    <row r="15" spans="1:9" ht="12.75" x14ac:dyDescent="0.2">
      <c r="A15"/>
      <c r="B15" s="19">
        <v>11</v>
      </c>
      <c r="C15" s="17" t="s">
        <v>93</v>
      </c>
      <c r="D15" s="21">
        <v>4708</v>
      </c>
      <c r="E15" s="22">
        <v>5493</v>
      </c>
      <c r="F15" s="23">
        <f t="shared" si="0"/>
        <v>785</v>
      </c>
      <c r="G15" s="75">
        <f t="shared" si="1"/>
        <v>0.16673746813933729</v>
      </c>
    </row>
    <row r="16" spans="1:9" ht="12.75" x14ac:dyDescent="0.2">
      <c r="A16"/>
      <c r="B16" s="19">
        <v>12</v>
      </c>
      <c r="C16" s="17" t="s">
        <v>12</v>
      </c>
      <c r="D16" s="21">
        <v>4121</v>
      </c>
      <c r="E16" s="22">
        <v>5349</v>
      </c>
      <c r="F16" s="23">
        <f t="shared" si="0"/>
        <v>1228</v>
      </c>
      <c r="G16" s="75">
        <f t="shared" si="1"/>
        <v>0.2979859257461781</v>
      </c>
    </row>
    <row r="17" spans="1:7" ht="15" customHeight="1" x14ac:dyDescent="0.2">
      <c r="A17"/>
      <c r="B17" s="19">
        <v>13</v>
      </c>
      <c r="C17" s="17" t="s">
        <v>7</v>
      </c>
      <c r="D17" s="21">
        <v>3323</v>
      </c>
      <c r="E17" s="22">
        <v>5213</v>
      </c>
      <c r="F17" s="23">
        <f t="shared" si="0"/>
        <v>1890</v>
      </c>
      <c r="G17" s="75">
        <f t="shared" si="1"/>
        <v>0.56876316581402342</v>
      </c>
    </row>
    <row r="18" spans="1:7" ht="15" customHeight="1" x14ac:dyDescent="0.2">
      <c r="A18"/>
      <c r="B18" s="19">
        <v>14</v>
      </c>
      <c r="C18" s="17" t="s">
        <v>132</v>
      </c>
      <c r="D18" s="21">
        <v>445</v>
      </c>
      <c r="E18" s="22">
        <v>4697</v>
      </c>
      <c r="F18" s="23">
        <f t="shared" si="0"/>
        <v>4252</v>
      </c>
      <c r="G18" s="75">
        <f t="shared" si="1"/>
        <v>9.5550561797752813</v>
      </c>
    </row>
    <row r="19" spans="1:7" ht="15" customHeight="1" thickBot="1" x14ac:dyDescent="0.25">
      <c r="A19"/>
      <c r="B19" s="20">
        <v>15</v>
      </c>
      <c r="C19" s="18" t="s">
        <v>291</v>
      </c>
      <c r="D19" s="26">
        <v>3596</v>
      </c>
      <c r="E19" s="24">
        <v>4130</v>
      </c>
      <c r="F19" s="25">
        <f t="shared" si="0"/>
        <v>534</v>
      </c>
      <c r="G19" s="77">
        <f t="shared" si="1"/>
        <v>0.14849833147942157</v>
      </c>
    </row>
    <row r="20" spans="1:7" ht="15" customHeight="1" x14ac:dyDescent="0.2">
      <c r="A20"/>
      <c r="B20" s="74"/>
    </row>
    <row r="21" spans="1:7" ht="15" customHeight="1" x14ac:dyDescent="0.2">
      <c r="A21"/>
      <c r="B21" s="74"/>
    </row>
    <row r="23" spans="1:7" ht="15" customHeight="1" x14ac:dyDescent="0.2">
      <c r="B23" s="9" t="s">
        <v>218</v>
      </c>
    </row>
    <row r="24" spans="1:7" ht="15" customHeight="1" x14ac:dyDescent="0.2">
      <c r="B24" s="135"/>
      <c r="C24" s="135"/>
      <c r="D24" s="135"/>
      <c r="E24" s="135"/>
      <c r="F24" s="135"/>
      <c r="G24" s="135"/>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36" t="s">
        <v>286</v>
      </c>
      <c r="C2" s="136"/>
      <c r="D2" s="136"/>
      <c r="E2" s="136"/>
      <c r="F2" s="136"/>
      <c r="G2" s="136"/>
    </row>
    <row r="3" spans="2:8" ht="13.5" thickBot="1" x14ac:dyDescent="0.25"/>
    <row r="4" spans="2:8" ht="36.75" customHeight="1" x14ac:dyDescent="0.2">
      <c r="B4" s="83" t="s">
        <v>234</v>
      </c>
      <c r="C4" s="85" t="s">
        <v>289</v>
      </c>
      <c r="D4" s="85" t="s">
        <v>288</v>
      </c>
      <c r="E4" s="85" t="s">
        <v>216</v>
      </c>
      <c r="F4" s="81" t="s">
        <v>217</v>
      </c>
      <c r="G4" s="82" t="s">
        <v>233</v>
      </c>
    </row>
    <row r="5" spans="2:8" ht="24" customHeight="1" x14ac:dyDescent="0.2">
      <c r="B5" s="86" t="s">
        <v>280</v>
      </c>
      <c r="C5" s="87">
        <v>639407</v>
      </c>
      <c r="D5" s="87">
        <v>727385</v>
      </c>
      <c r="E5" s="88">
        <f>D5-C5</f>
        <v>87978</v>
      </c>
      <c r="F5" s="89">
        <f>D5/C5-1</f>
        <v>0.13759311361933801</v>
      </c>
      <c r="G5" s="90">
        <f>D5/D5</f>
        <v>1</v>
      </c>
    </row>
    <row r="6" spans="2:8" ht="24" x14ac:dyDescent="0.2">
      <c r="B6" s="86" t="s">
        <v>258</v>
      </c>
      <c r="C6" s="87">
        <v>531224</v>
      </c>
      <c r="D6" s="87">
        <v>606792</v>
      </c>
      <c r="E6" s="88">
        <f t="shared" ref="E6:E9" si="0">D6-C6</f>
        <v>75568</v>
      </c>
      <c r="F6" s="89">
        <f t="shared" ref="F6:F9" si="1">D6/C6-1</f>
        <v>0.14225260906886739</v>
      </c>
      <c r="G6" s="90">
        <f>D6/D5</f>
        <v>0.83421021879747315</v>
      </c>
      <c r="H6" s="120"/>
    </row>
    <row r="7" spans="2:8" x14ac:dyDescent="0.2">
      <c r="B7" s="50" t="s">
        <v>259</v>
      </c>
      <c r="C7" s="21">
        <v>331439</v>
      </c>
      <c r="D7" s="21">
        <v>399989</v>
      </c>
      <c r="E7" s="22">
        <f t="shared" si="0"/>
        <v>68550</v>
      </c>
      <c r="F7" s="53">
        <f t="shared" si="1"/>
        <v>0.20682538868389044</v>
      </c>
      <c r="G7" s="52">
        <f>D7/D6</f>
        <v>0.65918634392015718</v>
      </c>
    </row>
    <row r="8" spans="2:8" x14ac:dyDescent="0.2">
      <c r="B8" s="50" t="s">
        <v>235</v>
      </c>
      <c r="C8" s="21">
        <v>199785</v>
      </c>
      <c r="D8" s="21">
        <v>206803</v>
      </c>
      <c r="E8" s="22">
        <f t="shared" si="0"/>
        <v>7018</v>
      </c>
      <c r="F8" s="53">
        <f t="shared" si="1"/>
        <v>3.5127762344520308E-2</v>
      </c>
      <c r="G8" s="52">
        <f>D8/D6</f>
        <v>0.34081365607984282</v>
      </c>
    </row>
    <row r="9" spans="2:8" ht="15.75" customHeight="1" thickBot="1" x14ac:dyDescent="0.25">
      <c r="B9" s="91" t="s">
        <v>260</v>
      </c>
      <c r="C9" s="92">
        <v>108183</v>
      </c>
      <c r="D9" s="92">
        <v>120593</v>
      </c>
      <c r="E9" s="93">
        <f t="shared" si="0"/>
        <v>12410</v>
      </c>
      <c r="F9" s="94">
        <f t="shared" si="1"/>
        <v>0.11471303254670318</v>
      </c>
      <c r="G9" s="95">
        <f>D9/D5</f>
        <v>0.16578978120252685</v>
      </c>
    </row>
    <row r="10" spans="2:8" x14ac:dyDescent="0.2">
      <c r="F10" s="73"/>
      <c r="G10" s="73"/>
    </row>
    <row r="11" spans="2:8" x14ac:dyDescent="0.2">
      <c r="F11" s="73"/>
      <c r="G11" s="73"/>
    </row>
    <row r="12" spans="2:8" ht="12" customHeight="1" x14ac:dyDescent="0.2"/>
    <row r="13" spans="2:8" x14ac:dyDescent="0.2">
      <c r="B13" s="9" t="s">
        <v>218</v>
      </c>
      <c r="C13" s="7"/>
      <c r="D13" s="7"/>
      <c r="E13" s="7"/>
      <c r="F13" s="7"/>
      <c r="G13" s="7"/>
      <c r="H13" s="7"/>
    </row>
    <row r="14" spans="2:8" x14ac:dyDescent="0.2">
      <c r="H14" s="7"/>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36" t="s">
        <v>283</v>
      </c>
      <c r="C2" s="136"/>
      <c r="D2" s="136"/>
      <c r="E2" s="136"/>
      <c r="F2" s="136"/>
      <c r="G2" s="136"/>
    </row>
    <row r="3" spans="1:7" ht="15" customHeight="1" thickBot="1" x14ac:dyDescent="0.25">
      <c r="B3" s="2"/>
      <c r="C3" s="2"/>
      <c r="D3" s="2"/>
      <c r="E3" s="2"/>
      <c r="F3" s="2"/>
    </row>
    <row r="4" spans="1:7" ht="34.5" customHeight="1" x14ac:dyDescent="0.2">
      <c r="A4" s="2"/>
      <c r="B4" s="83" t="s">
        <v>219</v>
      </c>
      <c r="C4" s="85" t="s">
        <v>289</v>
      </c>
      <c r="D4" s="85" t="s">
        <v>288</v>
      </c>
      <c r="E4" s="85" t="s">
        <v>1</v>
      </c>
      <c r="F4" s="81" t="s">
        <v>217</v>
      </c>
      <c r="G4" s="82" t="s">
        <v>232</v>
      </c>
    </row>
    <row r="5" spans="1:7" ht="19.5" customHeight="1" x14ac:dyDescent="0.2">
      <c r="A5" s="2"/>
      <c r="B5" s="96" t="s">
        <v>229</v>
      </c>
      <c r="C5" s="97">
        <f>'2018 ივნისი'!C4</f>
        <v>531224</v>
      </c>
      <c r="D5" s="97">
        <f>'2018 ივნისი'!D4</f>
        <v>606792</v>
      </c>
      <c r="E5" s="97">
        <f>D5-C5</f>
        <v>75568</v>
      </c>
      <c r="F5" s="98">
        <f>E5/C5</f>
        <v>0.14225260906886736</v>
      </c>
      <c r="G5" s="99">
        <f>D5/'2018 ივნისი'!D4</f>
        <v>1</v>
      </c>
    </row>
    <row r="6" spans="1:7" ht="15" customHeight="1" x14ac:dyDescent="0.2">
      <c r="A6" s="2"/>
      <c r="B6" s="55" t="s">
        <v>3</v>
      </c>
      <c r="C6" s="32">
        <f>'2018 ივნისი'!C6</f>
        <v>447110</v>
      </c>
      <c r="D6" s="32">
        <f>'2018 ივნისი'!D6</f>
        <v>508659</v>
      </c>
      <c r="E6" s="15">
        <f t="shared" ref="E6:E10" si="0">D6-C6</f>
        <v>61549</v>
      </c>
      <c r="F6" s="45">
        <f t="shared" ref="F6:F9" si="1">E6/C6</f>
        <v>0.1376596363311042</v>
      </c>
      <c r="G6" s="36">
        <f>D6/'2018 ივნისი'!D4</f>
        <v>0.83827571886247676</v>
      </c>
    </row>
    <row r="7" spans="1:7" ht="15" customHeight="1" x14ac:dyDescent="0.2">
      <c r="A7" s="2"/>
      <c r="B7" s="55" t="s">
        <v>59</v>
      </c>
      <c r="C7" s="32">
        <f>'2018 ივნისი'!C66</f>
        <v>4560</v>
      </c>
      <c r="D7" s="32">
        <f>'2018 ივნისი'!D66</f>
        <v>5794</v>
      </c>
      <c r="E7" s="15">
        <f t="shared" si="0"/>
        <v>1234</v>
      </c>
      <c r="F7" s="45">
        <f t="shared" si="1"/>
        <v>0.27061403508771931</v>
      </c>
      <c r="G7" s="36">
        <f>D7/'2018 ივნისი'!D4</f>
        <v>9.5485767775448597E-3</v>
      </c>
    </row>
    <row r="8" spans="1:7" ht="24" x14ac:dyDescent="0.2">
      <c r="A8" s="2"/>
      <c r="B8" s="56" t="s">
        <v>205</v>
      </c>
      <c r="C8" s="32">
        <f>'2018 ივნისი'!C114</f>
        <v>41566</v>
      </c>
      <c r="D8" s="32">
        <f>'2018 ივნისი'!D114</f>
        <v>45069</v>
      </c>
      <c r="E8" s="15">
        <f t="shared" si="0"/>
        <v>3503</v>
      </c>
      <c r="F8" s="45">
        <f t="shared" si="1"/>
        <v>8.4275609873454269E-2</v>
      </c>
      <c r="G8" s="36">
        <f>D8/'2018 ივნისი'!D4</f>
        <v>7.4274215876280511E-2</v>
      </c>
    </row>
    <row r="9" spans="1:7" ht="15" customHeight="1" x14ac:dyDescent="0.2">
      <c r="A9" s="2"/>
      <c r="B9" s="55" t="s">
        <v>211</v>
      </c>
      <c r="C9" s="32">
        <f>'2018 ივნისი'!C175</f>
        <v>606</v>
      </c>
      <c r="D9" s="32">
        <f>'2018 ივნისი'!D175</f>
        <v>637</v>
      </c>
      <c r="E9" s="15">
        <f t="shared" si="0"/>
        <v>31</v>
      </c>
      <c r="F9" s="45">
        <f t="shared" si="1"/>
        <v>5.1155115511551157E-2</v>
      </c>
      <c r="G9" s="36">
        <f>D9/'2018 ივნისი'!D4</f>
        <v>1.0497831217286977E-3</v>
      </c>
    </row>
    <row r="10" spans="1:7" ht="15" customHeight="1" thickBot="1" x14ac:dyDescent="0.25">
      <c r="A10" s="2"/>
      <c r="B10" s="57" t="s">
        <v>210</v>
      </c>
      <c r="C10" s="33">
        <f>'2018 ივნისი'!C160</f>
        <v>3724</v>
      </c>
      <c r="D10" s="33">
        <f>'2018 ივნისი'!D160</f>
        <v>10307</v>
      </c>
      <c r="E10" s="16">
        <f t="shared" si="0"/>
        <v>6583</v>
      </c>
      <c r="F10" s="46">
        <f>E10/C10</f>
        <v>1.7677228786251342</v>
      </c>
      <c r="G10" s="37">
        <f>D10/'2018 ივნისი'!D4</f>
        <v>1.6986051233371567E-2</v>
      </c>
    </row>
    <row r="11" spans="1:7" ht="15" customHeight="1" x14ac:dyDescent="0.2">
      <c r="B11" s="2"/>
      <c r="C11" s="2"/>
      <c r="D11" s="2"/>
      <c r="E11" s="2"/>
      <c r="F11" s="2"/>
    </row>
    <row r="14" spans="1:7" ht="15" customHeight="1" x14ac:dyDescent="0.2">
      <c r="B14" s="1" t="s">
        <v>218</v>
      </c>
    </row>
    <row r="15" spans="1:7" ht="15" customHeight="1" x14ac:dyDescent="0.2">
      <c r="B15" s="137"/>
      <c r="C15" s="137"/>
      <c r="D15" s="137"/>
      <c r="E15" s="137"/>
      <c r="F15" s="137"/>
      <c r="G15" s="137"/>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31"/>
      <c r="B2" s="139" t="s">
        <v>283</v>
      </c>
      <c r="C2" s="139"/>
      <c r="D2" s="139"/>
      <c r="E2" s="139"/>
      <c r="F2" s="139"/>
      <c r="G2" s="139"/>
    </row>
    <row r="3" spans="1:7" ht="13.5" thickBot="1" x14ac:dyDescent="0.25"/>
    <row r="4" spans="1:7" ht="32.25" customHeight="1" x14ac:dyDescent="0.2">
      <c r="B4" s="83" t="s">
        <v>223</v>
      </c>
      <c r="C4" s="85" t="s">
        <v>289</v>
      </c>
      <c r="D4" s="85" t="s">
        <v>288</v>
      </c>
      <c r="E4" s="85" t="s">
        <v>1</v>
      </c>
      <c r="F4" s="81" t="s">
        <v>217</v>
      </c>
      <c r="G4" s="82" t="s">
        <v>232</v>
      </c>
    </row>
    <row r="5" spans="1:7" ht="17.25" customHeight="1" x14ac:dyDescent="0.2">
      <c r="B5" s="28" t="s">
        <v>225</v>
      </c>
      <c r="C5" s="22">
        <v>399516</v>
      </c>
      <c r="D5" s="22">
        <v>435097</v>
      </c>
      <c r="E5" s="22">
        <f>D5-C5</f>
        <v>35581</v>
      </c>
      <c r="F5" s="38">
        <f>E5/C5</f>
        <v>8.9060262918130934E-2</v>
      </c>
      <c r="G5" s="47">
        <f>D5/'2018 ივნისი'!D4</f>
        <v>0.71704472043138345</v>
      </c>
    </row>
    <row r="6" spans="1:7" ht="16.5" customHeight="1" x14ac:dyDescent="0.2">
      <c r="B6" s="29" t="s">
        <v>224</v>
      </c>
      <c r="C6" s="22">
        <v>125395</v>
      </c>
      <c r="D6" s="22">
        <v>164285</v>
      </c>
      <c r="E6" s="22">
        <f>D6-C6</f>
        <v>38890</v>
      </c>
      <c r="F6" s="39">
        <f>E6/C6</f>
        <v>0.31013995773356196</v>
      </c>
      <c r="G6" s="48">
        <f>D6/'2018 ივნისი'!D4</f>
        <v>0.27074351672401747</v>
      </c>
    </row>
    <row r="7" spans="1:7" x14ac:dyDescent="0.2">
      <c r="B7" s="29" t="s">
        <v>226</v>
      </c>
      <c r="C7" s="22">
        <v>3513</v>
      </c>
      <c r="D7" s="22">
        <v>4546</v>
      </c>
      <c r="E7" s="22">
        <f>D7-C7</f>
        <v>1033</v>
      </c>
      <c r="F7" s="39">
        <f>E7/C7</f>
        <v>0.29405066894392257</v>
      </c>
      <c r="G7" s="48">
        <f>D7/'2018 ივნისი'!D4</f>
        <v>7.4918588247702674E-3</v>
      </c>
    </row>
    <row r="8" spans="1:7" ht="17.25" customHeight="1" thickBot="1" x14ac:dyDescent="0.25">
      <c r="B8" s="30" t="s">
        <v>227</v>
      </c>
      <c r="C8" s="24">
        <v>2800</v>
      </c>
      <c r="D8" s="24">
        <v>2864</v>
      </c>
      <c r="E8" s="24">
        <f>D8-C8</f>
        <v>64</v>
      </c>
      <c r="F8" s="40">
        <f>E8/C8</f>
        <v>2.2857142857142857E-2</v>
      </c>
      <c r="G8" s="49">
        <f>D8/'2018 ივნისი'!D4</f>
        <v>4.7199040198288708E-3</v>
      </c>
    </row>
    <row r="12" spans="1:7" x14ac:dyDescent="0.2">
      <c r="B12" t="s">
        <v>218</v>
      </c>
    </row>
    <row r="13" spans="1:7" x14ac:dyDescent="0.2">
      <c r="B13" s="138"/>
      <c r="C13" s="138"/>
      <c r="D13" s="138"/>
      <c r="E13" s="138"/>
      <c r="F13" s="138"/>
      <c r="G13" s="138"/>
    </row>
  </sheetData>
  <mergeCells count="2">
    <mergeCell ref="B13:G13"/>
    <mergeCell ref="B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B2" sqref="B2:G2"/>
    </sheetView>
  </sheetViews>
  <sheetFormatPr defaultRowHeight="12.75" x14ac:dyDescent="0.2"/>
  <cols>
    <col min="1" max="1" width="13.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1:9" ht="21.75" customHeight="1" x14ac:dyDescent="0.2"/>
    <row r="2" spans="1:9" ht="22.5" customHeight="1" x14ac:dyDescent="0.2">
      <c r="B2" s="139" t="s">
        <v>283</v>
      </c>
      <c r="C2" s="139"/>
      <c r="D2" s="139"/>
      <c r="E2" s="139"/>
      <c r="F2" s="139"/>
      <c r="G2" s="139"/>
    </row>
    <row r="3" spans="1:9" ht="13.5" thickBot="1" x14ac:dyDescent="0.25"/>
    <row r="4" spans="1:9" ht="29.25" customHeight="1" x14ac:dyDescent="0.2">
      <c r="B4" s="83" t="s">
        <v>228</v>
      </c>
      <c r="C4" s="85" t="s">
        <v>289</v>
      </c>
      <c r="D4" s="85" t="s">
        <v>288</v>
      </c>
      <c r="E4" s="85" t="s">
        <v>1</v>
      </c>
      <c r="F4" s="81" t="s">
        <v>217</v>
      </c>
      <c r="G4" s="82" t="s">
        <v>232</v>
      </c>
    </row>
    <row r="5" spans="1:9" x14ac:dyDescent="0.2">
      <c r="B5" s="50" t="s">
        <v>261</v>
      </c>
      <c r="C5" s="22">
        <v>92545</v>
      </c>
      <c r="D5" s="22">
        <v>119421</v>
      </c>
      <c r="E5" s="22">
        <f t="shared" ref="E5:E25" si="0">D5-C5</f>
        <v>26876</v>
      </c>
      <c r="F5" s="41">
        <f>E5/C5</f>
        <v>0.29041007077637904</v>
      </c>
      <c r="G5" s="42">
        <f>D5/'2018 ივნისი'!$D$4</f>
        <v>0.19680714313965905</v>
      </c>
      <c r="I5" s="121"/>
    </row>
    <row r="6" spans="1:9" x14ac:dyDescent="0.2">
      <c r="B6" s="50" t="s">
        <v>241</v>
      </c>
      <c r="C6" s="22">
        <v>87297</v>
      </c>
      <c r="D6" s="22">
        <v>109323</v>
      </c>
      <c r="E6" s="22">
        <f t="shared" si="0"/>
        <v>22026</v>
      </c>
      <c r="F6" s="41">
        <f t="shared" ref="F6:F25" si="1">E6/C6</f>
        <v>0.25231107598199248</v>
      </c>
      <c r="G6" s="42">
        <f>D6/'2018 ივნისი'!$D$4</f>
        <v>0.18016552624293003</v>
      </c>
    </row>
    <row r="7" spans="1:9" x14ac:dyDescent="0.2">
      <c r="B7" s="50" t="s">
        <v>242</v>
      </c>
      <c r="C7" s="22">
        <v>82986</v>
      </c>
      <c r="D7" s="22">
        <v>91210</v>
      </c>
      <c r="E7" s="22">
        <f t="shared" si="0"/>
        <v>8224</v>
      </c>
      <c r="F7" s="41">
        <f t="shared" si="1"/>
        <v>9.9101053189694643E-2</v>
      </c>
      <c r="G7" s="42">
        <f>D7/'2018 ივნისი'!$D$4</f>
        <v>0.15031509973763663</v>
      </c>
    </row>
    <row r="8" spans="1:9" x14ac:dyDescent="0.2">
      <c r="B8" s="50" t="s">
        <v>243</v>
      </c>
      <c r="C8" s="22">
        <v>84718</v>
      </c>
      <c r="D8" s="22">
        <v>88718</v>
      </c>
      <c r="E8" s="22">
        <f t="shared" si="0"/>
        <v>4000</v>
      </c>
      <c r="F8" s="41">
        <f t="shared" si="1"/>
        <v>4.7215467787247105E-2</v>
      </c>
      <c r="G8" s="42">
        <f>D8/'2018 ივნისი'!$D$4</f>
        <v>0.14620825587680786</v>
      </c>
    </row>
    <row r="9" spans="1:9" x14ac:dyDescent="0.2">
      <c r="A9" s="60"/>
      <c r="B9" s="59" t="s">
        <v>244</v>
      </c>
      <c r="C9" s="22">
        <v>84250</v>
      </c>
      <c r="D9" s="22">
        <v>88322</v>
      </c>
      <c r="E9" s="22">
        <f t="shared" si="0"/>
        <v>4072</v>
      </c>
      <c r="F9" s="41">
        <f t="shared" si="1"/>
        <v>4.8332344213649854E-2</v>
      </c>
      <c r="G9" s="42">
        <f>D9/'2018 ივნისი'!$D$4</f>
        <v>0.14555564344948516</v>
      </c>
    </row>
    <row r="10" spans="1:9" x14ac:dyDescent="0.2">
      <c r="B10" s="50" t="s">
        <v>262</v>
      </c>
      <c r="C10" s="22">
        <v>22635</v>
      </c>
      <c r="D10" s="22">
        <v>30775</v>
      </c>
      <c r="E10" s="22">
        <f t="shared" si="0"/>
        <v>8140</v>
      </c>
      <c r="F10" s="41">
        <f t="shared" si="1"/>
        <v>0.35962005743317871</v>
      </c>
      <c r="G10" s="42">
        <f>D10/'2018 ივნისი'!$D$4</f>
        <v>5.0717544067818955E-2</v>
      </c>
    </row>
    <row r="11" spans="1:9" x14ac:dyDescent="0.2">
      <c r="A11" s="60"/>
      <c r="B11" s="59" t="s">
        <v>245</v>
      </c>
      <c r="C11" s="22">
        <v>17189</v>
      </c>
      <c r="D11" s="22">
        <v>17938</v>
      </c>
      <c r="E11" s="22">
        <f t="shared" si="0"/>
        <v>749</v>
      </c>
      <c r="F11" s="41">
        <f t="shared" si="1"/>
        <v>4.3574378963290479E-2</v>
      </c>
      <c r="G11" s="42">
        <f>D11/'2018 ივნისი'!$D$4</f>
        <v>2.9562024548774539E-2</v>
      </c>
    </row>
    <row r="12" spans="1:9" x14ac:dyDescent="0.2">
      <c r="A12" s="60"/>
      <c r="B12" s="59" t="s">
        <v>263</v>
      </c>
      <c r="C12" s="22">
        <v>10215</v>
      </c>
      <c r="D12" s="22">
        <v>14089</v>
      </c>
      <c r="E12" s="22">
        <f t="shared" si="0"/>
        <v>3874</v>
      </c>
      <c r="F12" s="41">
        <f t="shared" si="1"/>
        <v>0.37924620655898189</v>
      </c>
      <c r="G12" s="42">
        <f>D12/'2018 ივნისი'!$D$4</f>
        <v>2.321882951653944E-2</v>
      </c>
    </row>
    <row r="13" spans="1:9" x14ac:dyDescent="0.2">
      <c r="A13" s="60"/>
      <c r="B13" s="59" t="s">
        <v>247</v>
      </c>
      <c r="C13" s="22">
        <v>13735</v>
      </c>
      <c r="D13" s="22">
        <v>11896</v>
      </c>
      <c r="E13" s="22">
        <f t="shared" si="0"/>
        <v>-1839</v>
      </c>
      <c r="F13" s="41">
        <f t="shared" si="1"/>
        <v>-0.13389151801965782</v>
      </c>
      <c r="G13" s="42">
        <f>D13/'2018 ივნისი'!$D$4</f>
        <v>1.9604740998562933E-2</v>
      </c>
    </row>
    <row r="14" spans="1:9" x14ac:dyDescent="0.2">
      <c r="A14" s="60"/>
      <c r="B14" s="59" t="s">
        <v>246</v>
      </c>
      <c r="C14" s="22">
        <v>10564</v>
      </c>
      <c r="D14" s="22">
        <v>10850</v>
      </c>
      <c r="E14" s="22">
        <f t="shared" si="0"/>
        <v>286</v>
      </c>
      <c r="F14" s="41">
        <f t="shared" si="1"/>
        <v>2.7073078379401743E-2</v>
      </c>
      <c r="G14" s="42">
        <f>D14/'2018 ივნისი'!$D$4</f>
        <v>1.7880921304170128E-2</v>
      </c>
    </row>
    <row r="15" spans="1:9" x14ac:dyDescent="0.2">
      <c r="A15" s="60"/>
      <c r="B15" s="59" t="s">
        <v>249</v>
      </c>
      <c r="C15" s="22">
        <v>10097</v>
      </c>
      <c r="D15" s="22">
        <v>8273</v>
      </c>
      <c r="E15" s="22">
        <f t="shared" si="0"/>
        <v>-1824</v>
      </c>
      <c r="F15" s="41">
        <f t="shared" si="1"/>
        <v>-0.18064771714370606</v>
      </c>
      <c r="G15" s="42">
        <f>D15/'2018 ივნისი'!$D$4</f>
        <v>1.3633996493032209E-2</v>
      </c>
    </row>
    <row r="16" spans="1:9" x14ac:dyDescent="0.2">
      <c r="A16" s="60"/>
      <c r="B16" s="59" t="s">
        <v>248</v>
      </c>
      <c r="C16" s="22">
        <v>4871</v>
      </c>
      <c r="D16" s="22">
        <v>5296</v>
      </c>
      <c r="E16" s="22">
        <f t="shared" si="0"/>
        <v>425</v>
      </c>
      <c r="F16" s="41">
        <f t="shared" si="1"/>
        <v>8.7251077807431743E-2</v>
      </c>
      <c r="G16" s="42">
        <f>D16/'2018 ივნისი'!$D$4</f>
        <v>8.7278672098511523E-3</v>
      </c>
    </row>
    <row r="17" spans="1:7" x14ac:dyDescent="0.2">
      <c r="B17" s="50" t="s">
        <v>250</v>
      </c>
      <c r="C17" s="22">
        <v>3714</v>
      </c>
      <c r="D17" s="22">
        <v>3237</v>
      </c>
      <c r="E17" s="22">
        <f t="shared" si="0"/>
        <v>-477</v>
      </c>
      <c r="F17" s="41">
        <f t="shared" si="1"/>
        <v>-0.12843295638126009</v>
      </c>
      <c r="G17" s="42">
        <f>D17/'2018 ივნისი'!$D$4</f>
        <v>5.3346121900090969E-3</v>
      </c>
    </row>
    <row r="18" spans="1:7" x14ac:dyDescent="0.2">
      <c r="A18" s="60"/>
      <c r="B18" s="59" t="s">
        <v>264</v>
      </c>
      <c r="C18" s="22">
        <v>2272</v>
      </c>
      <c r="D18" s="22">
        <v>3032</v>
      </c>
      <c r="E18" s="22">
        <f t="shared" si="0"/>
        <v>760</v>
      </c>
      <c r="F18" s="41">
        <f t="shared" si="1"/>
        <v>0.33450704225352113</v>
      </c>
      <c r="G18" s="42">
        <f>D18/'2018 ივნისი'!$D$4</f>
        <v>4.9967698980869883E-3</v>
      </c>
    </row>
    <row r="19" spans="1:7" x14ac:dyDescent="0.2">
      <c r="A19" s="60"/>
      <c r="B19" s="59" t="s">
        <v>266</v>
      </c>
      <c r="C19" s="22">
        <v>1357</v>
      </c>
      <c r="D19" s="22">
        <v>1746</v>
      </c>
      <c r="E19" s="22">
        <f t="shared" si="0"/>
        <v>389</v>
      </c>
      <c r="F19" s="41">
        <f t="shared" si="1"/>
        <v>0.28666175386882831</v>
      </c>
      <c r="G19" s="42">
        <f>D19/'2018 ივნისი'!$D$4</f>
        <v>2.8774275204682988E-3</v>
      </c>
    </row>
    <row r="20" spans="1:7" x14ac:dyDescent="0.2">
      <c r="A20" s="60"/>
      <c r="B20" s="59" t="s">
        <v>267</v>
      </c>
      <c r="C20" s="22">
        <v>1241</v>
      </c>
      <c r="D20" s="22">
        <v>1475</v>
      </c>
      <c r="E20" s="22">
        <f t="shared" si="0"/>
        <v>234</v>
      </c>
      <c r="F20" s="41">
        <f t="shared" si="1"/>
        <v>0.18855761482675262</v>
      </c>
      <c r="G20" s="42">
        <f>D20/'2018 ივნისი'!$D$4</f>
        <v>2.4308164906590725E-3</v>
      </c>
    </row>
    <row r="21" spans="1:7" x14ac:dyDescent="0.2">
      <c r="A21" s="60"/>
      <c r="B21" s="59" t="s">
        <v>265</v>
      </c>
      <c r="C21" s="22">
        <v>1258</v>
      </c>
      <c r="D21" s="22">
        <v>963</v>
      </c>
      <c r="E21" s="22">
        <f t="shared" si="0"/>
        <v>-295</v>
      </c>
      <c r="F21" s="41">
        <f t="shared" si="1"/>
        <v>-0.23449920508744038</v>
      </c>
      <c r="G21" s="42">
        <f>D21/'2018 ივნისი'!$D$4</f>
        <v>1.5870347664438556E-3</v>
      </c>
    </row>
    <row r="22" spans="1:7" x14ac:dyDescent="0.2">
      <c r="B22" s="50" t="s">
        <v>268</v>
      </c>
      <c r="C22" s="22">
        <v>185</v>
      </c>
      <c r="D22" s="22">
        <v>155</v>
      </c>
      <c r="E22" s="22">
        <f t="shared" si="0"/>
        <v>-30</v>
      </c>
      <c r="F22" s="41">
        <f t="shared" si="1"/>
        <v>-0.16216216216216217</v>
      </c>
      <c r="G22" s="42">
        <f>D22/'2018 ივნისი'!$D$4</f>
        <v>2.5544173291671611E-4</v>
      </c>
    </row>
    <row r="23" spans="1:7" x14ac:dyDescent="0.2">
      <c r="B23" s="50" t="s">
        <v>269</v>
      </c>
      <c r="C23" s="22"/>
      <c r="D23" s="22">
        <v>39</v>
      </c>
      <c r="E23" s="22">
        <f t="shared" si="0"/>
        <v>39</v>
      </c>
      <c r="F23" s="41"/>
      <c r="G23" s="42">
        <f>D23/'2018 ივნისი'!$D$4</f>
        <v>6.4272436024205982E-5</v>
      </c>
    </row>
    <row r="24" spans="1:7" x14ac:dyDescent="0.2">
      <c r="B24" s="50" t="s">
        <v>251</v>
      </c>
      <c r="C24" s="22">
        <v>74</v>
      </c>
      <c r="D24" s="22">
        <v>30</v>
      </c>
      <c r="E24" s="22">
        <f t="shared" si="0"/>
        <v>-44</v>
      </c>
      <c r="F24" s="41">
        <f t="shared" si="1"/>
        <v>-0.59459459459459463</v>
      </c>
      <c r="G24" s="42">
        <f>D24/'2018 ივნისი'!$D$4</f>
        <v>4.9440335403235378E-5</v>
      </c>
    </row>
    <row r="25" spans="1:7" ht="13.5" thickBot="1" x14ac:dyDescent="0.25">
      <c r="B25" s="51" t="s">
        <v>252</v>
      </c>
      <c r="C25" s="24">
        <v>21</v>
      </c>
      <c r="D25" s="24">
        <v>4</v>
      </c>
      <c r="E25" s="24">
        <f t="shared" si="0"/>
        <v>-17</v>
      </c>
      <c r="F25" s="43">
        <f t="shared" si="1"/>
        <v>-0.80952380952380953</v>
      </c>
      <c r="G25" s="44">
        <f>D25/'2018 ივნისი'!$D$4</f>
        <v>6.592044720431383E-6</v>
      </c>
    </row>
    <row r="26" spans="1:7" x14ac:dyDescent="0.2">
      <c r="B26" s="72"/>
      <c r="C26" s="72"/>
      <c r="D26" s="72"/>
    </row>
    <row r="27" spans="1:7" x14ac:dyDescent="0.2">
      <c r="B27" s="72"/>
      <c r="C27" s="72"/>
      <c r="D27" s="72"/>
    </row>
    <row r="29" spans="1:7" x14ac:dyDescent="0.2">
      <c r="B29" s="58" t="s">
        <v>218</v>
      </c>
    </row>
    <row r="30" spans="1:7" x14ac:dyDescent="0.2">
      <c r="B30" s="138"/>
      <c r="C30" s="138"/>
      <c r="D30" s="138"/>
      <c r="E30" s="138"/>
      <c r="F30" s="138"/>
      <c r="G30" s="138"/>
    </row>
  </sheetData>
  <mergeCells count="2">
    <mergeCell ref="B30:G30"/>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25" t="s">
        <v>271</v>
      </c>
      <c r="C2" s="125" t="s">
        <v>272</v>
      </c>
    </row>
    <row r="3" spans="2:3" ht="66" customHeight="1" x14ac:dyDescent="0.2">
      <c r="B3" s="126" t="s">
        <v>284</v>
      </c>
      <c r="C3" s="127" t="s">
        <v>278</v>
      </c>
    </row>
    <row r="4" spans="2:3" ht="74.25" customHeight="1" x14ac:dyDescent="0.2">
      <c r="B4" s="126" t="s">
        <v>285</v>
      </c>
      <c r="C4" s="127" t="s">
        <v>277</v>
      </c>
    </row>
    <row r="5" spans="2:3" ht="20.25" customHeight="1" x14ac:dyDescent="0.2">
      <c r="B5" s="128" t="s">
        <v>273</v>
      </c>
      <c r="C5" s="132" t="s">
        <v>276</v>
      </c>
    </row>
    <row r="6" spans="2:3" ht="24.75" customHeight="1" x14ac:dyDescent="0.2">
      <c r="B6" s="128" t="s">
        <v>274</v>
      </c>
      <c r="C6" s="129" t="s">
        <v>279</v>
      </c>
    </row>
    <row r="7" spans="2:3" ht="56.25" customHeight="1" x14ac:dyDescent="0.2">
      <c r="B7" s="130" t="s">
        <v>275</v>
      </c>
      <c r="C7" s="131"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2018 ივნისი</vt:lpstr>
      <vt:lpstr>ტოპ 15</vt:lpstr>
      <vt:lpstr>ვიზიტის ტიპები</vt:lpstr>
      <vt:lpstr>რეგიონები</vt:lpstr>
      <vt:lpstr>საზღვრის ტიპი</vt:lpstr>
      <vt:lpstr>საზღვარი</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2018-07-04T09:04:30Z</dcterms:modified>
</cp:coreProperties>
</file>