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/>
  </bookViews>
  <sheets>
    <sheet name="Protected areas" sheetId="1" r:id="rId1"/>
    <sheet name="Protected areas (Nationality) " sheetId="2" r:id="rId2"/>
  </sheets>
  <definedNames>
    <definedName name="OLE_LINK1" localSheetId="1">'Protected areas (Nationality) '!$B$26</definedName>
  </definedNames>
  <calcPr calcId="152511"/>
</workbook>
</file>

<file path=xl/calcChain.xml><?xml version="1.0" encoding="utf-8"?>
<calcChain xmlns="http://schemas.openxmlformats.org/spreadsheetml/2006/main">
  <c r="F33" i="1" l="1"/>
  <c r="F34" i="1"/>
  <c r="F35" i="1"/>
  <c r="F36" i="1"/>
  <c r="F37" i="1"/>
  <c r="F38" i="1"/>
  <c r="F39" i="1"/>
  <c r="F40" i="1"/>
  <c r="F41" i="1"/>
  <c r="F42" i="1"/>
  <c r="F43" i="1"/>
  <c r="D5" i="2" l="1"/>
  <c r="E5" i="2"/>
  <c r="F5" i="2"/>
  <c r="C5" i="2"/>
  <c r="F29" i="1"/>
  <c r="F30" i="1"/>
  <c r="F31" i="1"/>
  <c r="F32" i="1"/>
  <c r="F44" i="1"/>
  <c r="F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28" i="1"/>
  <c r="D27" i="1"/>
  <c r="G29" i="1" s="1"/>
  <c r="C27" i="1"/>
  <c r="G44" i="1" l="1"/>
  <c r="G40" i="1"/>
  <c r="G36" i="1"/>
  <c r="G32" i="1"/>
  <c r="F27" i="1"/>
  <c r="G43" i="1"/>
  <c r="G31" i="1"/>
  <c r="G28" i="1"/>
  <c r="G42" i="1"/>
  <c r="G38" i="1"/>
  <c r="G34" i="1"/>
  <c r="G30" i="1"/>
  <c r="G27" i="1"/>
  <c r="G39" i="1"/>
  <c r="G35" i="1"/>
  <c r="E27" i="1"/>
  <c r="G45" i="1"/>
  <c r="G41" i="1"/>
  <c r="G37" i="1"/>
  <c r="G33" i="1"/>
  <c r="E15" i="1"/>
  <c r="F2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5" i="1"/>
  <c r="D4" i="1"/>
  <c r="C4" i="1"/>
  <c r="G9" i="1" l="1"/>
  <c r="E4" i="1"/>
  <c r="F4" i="1"/>
  <c r="G20" i="1"/>
  <c r="G16" i="1"/>
  <c r="G12" i="1"/>
  <c r="G4" i="1"/>
  <c r="G8" i="1"/>
  <c r="G7" i="1"/>
  <c r="G5" i="1"/>
  <c r="G19" i="1"/>
  <c r="G15" i="1"/>
  <c r="G11" i="1"/>
  <c r="G22" i="1"/>
  <c r="G18" i="1"/>
  <c r="G14" i="1"/>
  <c r="G10" i="1"/>
  <c r="G6" i="1"/>
  <c r="G21" i="1"/>
  <c r="G17" i="1"/>
  <c r="G13" i="1"/>
  <c r="F29" i="2"/>
  <c r="E29" i="2"/>
  <c r="D29" i="2"/>
  <c r="C29" i="2"/>
</calcChain>
</file>

<file path=xl/sharedStrings.xml><?xml version="1.0" encoding="utf-8"?>
<sst xmlns="http://schemas.openxmlformats.org/spreadsheetml/2006/main" count="108" uniqueCount="33">
  <si>
    <t>Vashlovani Protected Areas</t>
  </si>
  <si>
    <t>Tusheti Protected Areas</t>
  </si>
  <si>
    <t>Algeti National Park</t>
  </si>
  <si>
    <t>Kolkheti National Park</t>
  </si>
  <si>
    <t>Mtirala National Park</t>
  </si>
  <si>
    <t>Tbilisi National Park</t>
  </si>
  <si>
    <t>Okatse Canyon</t>
  </si>
  <si>
    <t>Borjomi-Kharagauli National Park</t>
  </si>
  <si>
    <t>Sataplia</t>
  </si>
  <si>
    <t>Prometheus Cave</t>
  </si>
  <si>
    <t>Kobuleti Protected Areas</t>
  </si>
  <si>
    <t>Javakheti Protected Areas</t>
  </si>
  <si>
    <t>Kintrishi Protected Areas</t>
  </si>
  <si>
    <t>Machakhela National Park</t>
  </si>
  <si>
    <t>Chachuna Managed Reserve</t>
  </si>
  <si>
    <t>Source: Agency of Protected Areas</t>
  </si>
  <si>
    <t>Protected areas</t>
  </si>
  <si>
    <t>Total</t>
  </si>
  <si>
    <t>Change</t>
  </si>
  <si>
    <t>Change %</t>
  </si>
  <si>
    <t>Share %</t>
  </si>
  <si>
    <t>Georgian</t>
  </si>
  <si>
    <t>Foreigner</t>
  </si>
  <si>
    <t>Visitors of Protected Areas</t>
  </si>
  <si>
    <t>Protected Areas</t>
  </si>
  <si>
    <t>Visitors of Protected Areas by Nationalities</t>
  </si>
  <si>
    <t xml:space="preserve">Martvili Canyon </t>
  </si>
  <si>
    <t xml:space="preserve"> Kazbegi National Park</t>
  </si>
  <si>
    <t xml:space="preserve"> Lagodekhi Protected Areas</t>
  </si>
  <si>
    <t>2017: January-March</t>
  </si>
  <si>
    <t>2018: January-March</t>
  </si>
  <si>
    <t>2017: March</t>
  </si>
  <si>
    <t>2018: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</si>
</sst>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23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0" applyFont="1" applyAlignment="1">
      <alignment vertical="top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8" fillId="5" borderId="4" xfId="4" applyNumberFormat="1" applyFont="1" applyFill="1" applyBorder="1" applyAlignment="1">
      <alignment horizontal="center" vertical="center" wrapText="1"/>
    </xf>
    <xf numFmtId="0" fontId="8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tabSelected="1" workbookViewId="0">
      <selection activeCell="B2" sqref="B2:G2"/>
    </sheetView>
  </sheetViews>
  <sheetFormatPr defaultRowHeight="15" x14ac:dyDescent="0.25"/>
  <cols>
    <col min="1" max="1" width="12.42578125" customWidth="1"/>
    <col min="2" max="2" width="45.28515625" customWidth="1"/>
    <col min="3" max="3" width="18.42578125" customWidth="1"/>
    <col min="4" max="4" width="18.28515625" customWidth="1"/>
    <col min="5" max="5" width="15.28515625" customWidth="1"/>
    <col min="6" max="6" width="15.7109375" customWidth="1"/>
    <col min="7" max="7" width="13.42578125" customWidth="1"/>
  </cols>
  <sheetData>
    <row r="2" spans="2:7" ht="27.75" customHeight="1" x14ac:dyDescent="0.25">
      <c r="B2" s="18" t="s">
        <v>23</v>
      </c>
      <c r="C2" s="19"/>
      <c r="D2" s="19"/>
      <c r="E2" s="19"/>
      <c r="F2" s="19"/>
      <c r="G2" s="19"/>
    </row>
    <row r="3" spans="2:7" ht="36" customHeight="1" x14ac:dyDescent="0.25">
      <c r="B3" s="3" t="s">
        <v>24</v>
      </c>
      <c r="C3" s="8" t="s">
        <v>29</v>
      </c>
      <c r="D3" s="8" t="s">
        <v>30</v>
      </c>
      <c r="E3" s="3" t="s">
        <v>18</v>
      </c>
      <c r="F3" s="3" t="s">
        <v>19</v>
      </c>
      <c r="G3" s="3" t="s">
        <v>20</v>
      </c>
    </row>
    <row r="4" spans="2:7" ht="19.5" customHeight="1" x14ac:dyDescent="0.25">
      <c r="B4" s="9" t="s">
        <v>17</v>
      </c>
      <c r="C4" s="10">
        <f>SUM(C5:C22)</f>
        <v>39822</v>
      </c>
      <c r="D4" s="10">
        <f>SUM(D5:D22)</f>
        <v>55490</v>
      </c>
      <c r="E4" s="10">
        <f>D4-C4</f>
        <v>15668</v>
      </c>
      <c r="F4" s="12">
        <f>D4/C4-1</f>
        <v>0.39345085631058208</v>
      </c>
      <c r="G4" s="13">
        <f>D4/D4</f>
        <v>1</v>
      </c>
    </row>
    <row r="5" spans="2:7" ht="15.75" x14ac:dyDescent="0.25">
      <c r="B5" s="14" t="s">
        <v>5</v>
      </c>
      <c r="C5" s="2">
        <v>12104</v>
      </c>
      <c r="D5" s="2">
        <v>19530</v>
      </c>
      <c r="E5" s="2">
        <f>D5-C5</f>
        <v>7426</v>
      </c>
      <c r="F5" s="1">
        <f>D5/C5-1</f>
        <v>0.61351619299405158</v>
      </c>
      <c r="G5" s="1">
        <f>D5/$D$4</f>
        <v>0.35195530726256985</v>
      </c>
    </row>
    <row r="6" spans="2:7" ht="15.75" x14ac:dyDescent="0.25">
      <c r="B6" s="14" t="s">
        <v>27</v>
      </c>
      <c r="C6" s="2">
        <v>4835</v>
      </c>
      <c r="D6" s="2">
        <v>5590</v>
      </c>
      <c r="E6" s="2">
        <f t="shared" ref="E6:E22" si="0">D6-C6</f>
        <v>755</v>
      </c>
      <c r="F6" s="1">
        <f t="shared" ref="F6:F21" si="1">D6/C6-1</f>
        <v>0.15615305067218199</v>
      </c>
      <c r="G6" s="1">
        <f t="shared" ref="G6:G22" si="2">D6/$D$4</f>
        <v>0.10073887186880519</v>
      </c>
    </row>
    <row r="7" spans="2:7" s="5" customFormat="1" ht="15.75" x14ac:dyDescent="0.25">
      <c r="B7" s="15" t="s">
        <v>9</v>
      </c>
      <c r="C7" s="2">
        <v>5664</v>
      </c>
      <c r="D7" s="2">
        <v>7622</v>
      </c>
      <c r="E7" s="2">
        <f t="shared" si="0"/>
        <v>1958</v>
      </c>
      <c r="F7" s="1">
        <f t="shared" si="1"/>
        <v>0.34569209039548032</v>
      </c>
      <c r="G7" s="1">
        <f t="shared" si="2"/>
        <v>0.13735808253739412</v>
      </c>
    </row>
    <row r="8" spans="2:7" ht="15.75" x14ac:dyDescent="0.25">
      <c r="B8" s="14" t="s">
        <v>7</v>
      </c>
      <c r="C8" s="2">
        <v>2874</v>
      </c>
      <c r="D8" s="2">
        <v>3252</v>
      </c>
      <c r="E8" s="2">
        <f t="shared" si="0"/>
        <v>378</v>
      </c>
      <c r="F8" s="1">
        <f t="shared" si="1"/>
        <v>0.13152400835073075</v>
      </c>
      <c r="G8" s="1">
        <f t="shared" si="2"/>
        <v>5.8605154081816546E-2</v>
      </c>
    </row>
    <row r="9" spans="2:7" ht="15.75" x14ac:dyDescent="0.25">
      <c r="B9" s="14" t="s">
        <v>28</v>
      </c>
      <c r="C9" s="2">
        <v>2391</v>
      </c>
      <c r="D9" s="2">
        <v>2780</v>
      </c>
      <c r="E9" s="2">
        <f t="shared" si="0"/>
        <v>389</v>
      </c>
      <c r="F9" s="1">
        <f t="shared" si="1"/>
        <v>0.16269343370974498</v>
      </c>
      <c r="G9" s="1">
        <f t="shared" si="2"/>
        <v>5.0099116958010455E-2</v>
      </c>
    </row>
    <row r="10" spans="2:7" ht="15.75" x14ac:dyDescent="0.25">
      <c r="B10" s="14" t="s">
        <v>8</v>
      </c>
      <c r="C10" s="2">
        <v>1814</v>
      </c>
      <c r="D10" s="2">
        <v>3116</v>
      </c>
      <c r="E10" s="2">
        <f t="shared" si="0"/>
        <v>1302</v>
      </c>
      <c r="F10" s="1">
        <f t="shared" si="1"/>
        <v>0.71775082690187442</v>
      </c>
      <c r="G10" s="1">
        <f t="shared" si="2"/>
        <v>5.6154262029194449E-2</v>
      </c>
    </row>
    <row r="11" spans="2:7" ht="15.75" x14ac:dyDescent="0.25">
      <c r="B11" s="14" t="s">
        <v>26</v>
      </c>
      <c r="C11" s="2">
        <v>1709</v>
      </c>
      <c r="D11" s="2">
        <v>3049</v>
      </c>
      <c r="E11" s="2">
        <f t="shared" si="0"/>
        <v>1340</v>
      </c>
      <c r="F11" s="1">
        <f t="shared" si="1"/>
        <v>0.78408425980105334</v>
      </c>
      <c r="G11" s="1">
        <f t="shared" si="2"/>
        <v>5.4946837267976209E-2</v>
      </c>
    </row>
    <row r="12" spans="2:7" ht="15.75" x14ac:dyDescent="0.25">
      <c r="B12" s="14" t="s">
        <v>0</v>
      </c>
      <c r="C12" s="2">
        <v>1406</v>
      </c>
      <c r="D12" s="2">
        <v>1408</v>
      </c>
      <c r="E12" s="2">
        <f t="shared" si="0"/>
        <v>2</v>
      </c>
      <c r="F12" s="1">
        <f t="shared" si="1"/>
        <v>1.4224751066855834E-3</v>
      </c>
      <c r="G12" s="1">
        <f t="shared" si="2"/>
        <v>2.5373941250675797E-2</v>
      </c>
    </row>
    <row r="13" spans="2:7" ht="15.75" x14ac:dyDescent="0.25">
      <c r="B13" s="14" t="s">
        <v>3</v>
      </c>
      <c r="C13" s="2">
        <v>1432</v>
      </c>
      <c r="D13" s="2">
        <v>1706</v>
      </c>
      <c r="E13" s="2">
        <f t="shared" si="0"/>
        <v>274</v>
      </c>
      <c r="F13" s="1">
        <f t="shared" si="1"/>
        <v>0.19134078212290495</v>
      </c>
      <c r="G13" s="1">
        <f t="shared" si="2"/>
        <v>3.0744278248333035E-2</v>
      </c>
    </row>
    <row r="14" spans="2:7" ht="15.75" x14ac:dyDescent="0.25">
      <c r="B14" s="14" t="s">
        <v>4</v>
      </c>
      <c r="C14" s="2">
        <v>1439</v>
      </c>
      <c r="D14" s="2">
        <v>2537</v>
      </c>
      <c r="E14" s="2">
        <f t="shared" si="0"/>
        <v>1098</v>
      </c>
      <c r="F14" s="1">
        <f t="shared" si="1"/>
        <v>0.76302988186240439</v>
      </c>
      <c r="G14" s="1">
        <f t="shared" si="2"/>
        <v>4.5719949540457737E-2</v>
      </c>
    </row>
    <row r="15" spans="2:7" ht="15.75" x14ac:dyDescent="0.25">
      <c r="B15" s="14" t="s">
        <v>6</v>
      </c>
      <c r="C15" s="2">
        <v>1156</v>
      </c>
      <c r="D15" s="2">
        <v>1676</v>
      </c>
      <c r="E15" s="2">
        <f>D15-C15</f>
        <v>520</v>
      </c>
      <c r="F15" s="1">
        <f t="shared" si="1"/>
        <v>0.44982698961937717</v>
      </c>
      <c r="G15" s="1">
        <f t="shared" si="2"/>
        <v>3.0203640295548749E-2</v>
      </c>
    </row>
    <row r="16" spans="2:7" ht="15.75" x14ac:dyDescent="0.25">
      <c r="B16" s="14" t="s">
        <v>10</v>
      </c>
      <c r="C16" s="2">
        <v>798</v>
      </c>
      <c r="D16" s="2">
        <v>822</v>
      </c>
      <c r="E16" s="2">
        <f t="shared" si="0"/>
        <v>24</v>
      </c>
      <c r="F16" s="1">
        <f t="shared" si="1"/>
        <v>3.007518796992481E-2</v>
      </c>
      <c r="G16" s="1">
        <f t="shared" si="2"/>
        <v>1.4813479906289421E-2</v>
      </c>
    </row>
    <row r="17" spans="1:7" ht="15.75" x14ac:dyDescent="0.25">
      <c r="B17" s="14" t="s">
        <v>2</v>
      </c>
      <c r="C17" s="2">
        <v>1615</v>
      </c>
      <c r="D17" s="2">
        <v>1343</v>
      </c>
      <c r="E17" s="2">
        <f t="shared" si="0"/>
        <v>-272</v>
      </c>
      <c r="F17" s="1">
        <f t="shared" si="1"/>
        <v>-0.16842105263157892</v>
      </c>
      <c r="G17" s="1">
        <f t="shared" si="2"/>
        <v>2.4202559019643178E-2</v>
      </c>
    </row>
    <row r="18" spans="1:7" ht="15.75" x14ac:dyDescent="0.25">
      <c r="B18" s="14" t="s">
        <v>14</v>
      </c>
      <c r="C18" s="2">
        <v>405</v>
      </c>
      <c r="D18" s="2">
        <v>542</v>
      </c>
      <c r="E18" s="2">
        <f t="shared" si="0"/>
        <v>137</v>
      </c>
      <c r="F18" s="1">
        <f t="shared" si="1"/>
        <v>0.33827160493827169</v>
      </c>
      <c r="G18" s="1">
        <f t="shared" si="2"/>
        <v>9.7675256803027577E-3</v>
      </c>
    </row>
    <row r="19" spans="1:7" ht="15.75" x14ac:dyDescent="0.25">
      <c r="B19" s="14" t="s">
        <v>13</v>
      </c>
      <c r="C19" s="2">
        <v>82</v>
      </c>
      <c r="D19" s="2">
        <v>263</v>
      </c>
      <c r="E19" s="2">
        <f t="shared" si="0"/>
        <v>181</v>
      </c>
      <c r="F19" s="1">
        <f t="shared" si="1"/>
        <v>2.2073170731707319</v>
      </c>
      <c r="G19" s="1">
        <f t="shared" si="2"/>
        <v>4.7395927194089022E-3</v>
      </c>
    </row>
    <row r="20" spans="1:7" ht="15.75" x14ac:dyDescent="0.25">
      <c r="B20" s="14" t="s">
        <v>12</v>
      </c>
      <c r="C20" s="2">
        <v>82</v>
      </c>
      <c r="D20" s="2">
        <v>214</v>
      </c>
      <c r="E20" s="2">
        <f t="shared" si="0"/>
        <v>132</v>
      </c>
      <c r="F20" s="1">
        <f t="shared" si="1"/>
        <v>1.6097560975609757</v>
      </c>
      <c r="G20" s="1">
        <f t="shared" si="2"/>
        <v>3.8565507298612364E-3</v>
      </c>
    </row>
    <row r="21" spans="1:7" ht="15.75" x14ac:dyDescent="0.25">
      <c r="B21" s="14" t="s">
        <v>11</v>
      </c>
      <c r="C21" s="2">
        <v>16</v>
      </c>
      <c r="D21" s="2">
        <v>40</v>
      </c>
      <c r="E21" s="2">
        <f t="shared" si="0"/>
        <v>24</v>
      </c>
      <c r="F21" s="1">
        <f t="shared" si="1"/>
        <v>1.5</v>
      </c>
      <c r="G21" s="1">
        <f t="shared" si="2"/>
        <v>7.2085060371238064E-4</v>
      </c>
    </row>
    <row r="22" spans="1:7" ht="15.75" x14ac:dyDescent="0.25">
      <c r="B22" s="14" t="s">
        <v>1</v>
      </c>
      <c r="C22" s="2">
        <v>0</v>
      </c>
      <c r="D22" s="2">
        <v>0</v>
      </c>
      <c r="E22" s="2">
        <f t="shared" si="0"/>
        <v>0</v>
      </c>
      <c r="F22" s="1"/>
      <c r="G22" s="1">
        <f t="shared" si="2"/>
        <v>0</v>
      </c>
    </row>
    <row r="25" spans="1:7" ht="30.75" customHeight="1" x14ac:dyDescent="0.25">
      <c r="B25" s="18" t="s">
        <v>23</v>
      </c>
      <c r="C25" s="19"/>
      <c r="D25" s="19"/>
      <c r="E25" s="19"/>
      <c r="F25" s="19"/>
      <c r="G25" s="19"/>
    </row>
    <row r="26" spans="1:7" ht="26.25" customHeight="1" x14ac:dyDescent="0.25">
      <c r="B26" s="3" t="s">
        <v>24</v>
      </c>
      <c r="C26" s="8" t="s">
        <v>31</v>
      </c>
      <c r="D26" s="8" t="s">
        <v>32</v>
      </c>
      <c r="E26" s="3" t="s">
        <v>18</v>
      </c>
      <c r="F26" s="3" t="s">
        <v>19</v>
      </c>
      <c r="G26" s="3" t="s">
        <v>20</v>
      </c>
    </row>
    <row r="27" spans="1:7" ht="20.25" customHeight="1" x14ac:dyDescent="0.25">
      <c r="A27" s="5"/>
      <c r="B27" s="9" t="s">
        <v>17</v>
      </c>
      <c r="C27" s="10">
        <f>SUM(C28:C45)</f>
        <v>18336</v>
      </c>
      <c r="D27" s="10">
        <f>SUM(D28:D45)</f>
        <v>23659</v>
      </c>
      <c r="E27" s="10">
        <f>D27-C27</f>
        <v>5323</v>
      </c>
      <c r="F27" s="12">
        <f>D27/C27-1</f>
        <v>0.29030322862129143</v>
      </c>
      <c r="G27" s="13">
        <f>D27/D27</f>
        <v>1</v>
      </c>
    </row>
    <row r="28" spans="1:7" ht="15.75" x14ac:dyDescent="0.25">
      <c r="B28" s="14" t="s">
        <v>5</v>
      </c>
      <c r="C28" s="2">
        <v>3583</v>
      </c>
      <c r="D28" s="2">
        <v>3920</v>
      </c>
      <c r="E28" s="2">
        <f>D28-C28</f>
        <v>337</v>
      </c>
      <c r="F28" s="1">
        <f>D28/C28-1</f>
        <v>9.4055260954507336E-2</v>
      </c>
      <c r="G28" s="1">
        <f>D28/$D$27</f>
        <v>0.16568747622469251</v>
      </c>
    </row>
    <row r="29" spans="1:7" ht="15.75" x14ac:dyDescent="0.25">
      <c r="B29" s="14" t="s">
        <v>27</v>
      </c>
      <c r="C29" s="2">
        <v>1597</v>
      </c>
      <c r="D29" s="2">
        <v>1685</v>
      </c>
      <c r="E29" s="2">
        <f t="shared" ref="E29:E45" si="3">D29-C29</f>
        <v>88</v>
      </c>
      <c r="F29" s="1">
        <f t="shared" ref="F29:F44" si="4">D29/C29-1</f>
        <v>5.5103318722604877E-2</v>
      </c>
      <c r="G29" s="1">
        <f t="shared" ref="G29:G45" si="5">D29/$D$27</f>
        <v>7.1220254448624204E-2</v>
      </c>
    </row>
    <row r="30" spans="1:7" ht="15.75" x14ac:dyDescent="0.25">
      <c r="B30" s="14" t="s">
        <v>9</v>
      </c>
      <c r="C30" s="2">
        <v>2954</v>
      </c>
      <c r="D30" s="2">
        <v>4787</v>
      </c>
      <c r="E30" s="2">
        <f t="shared" si="3"/>
        <v>1833</v>
      </c>
      <c r="F30" s="1">
        <f t="shared" si="4"/>
        <v>0.62051455653351395</v>
      </c>
      <c r="G30" s="1">
        <f t="shared" si="5"/>
        <v>0.20233315017540893</v>
      </c>
    </row>
    <row r="31" spans="1:7" ht="15.75" x14ac:dyDescent="0.25">
      <c r="B31" s="14" t="s">
        <v>28</v>
      </c>
      <c r="C31" s="2">
        <v>1021</v>
      </c>
      <c r="D31" s="2">
        <v>1263</v>
      </c>
      <c r="E31" s="2">
        <f t="shared" si="3"/>
        <v>242</v>
      </c>
      <c r="F31" s="1">
        <f t="shared" si="4"/>
        <v>0.23702252693437798</v>
      </c>
      <c r="G31" s="1">
        <f t="shared" si="5"/>
        <v>5.3383490426476179E-2</v>
      </c>
    </row>
    <row r="32" spans="1:7" ht="15.75" x14ac:dyDescent="0.25">
      <c r="B32" s="14" t="s">
        <v>7</v>
      </c>
      <c r="C32" s="2">
        <v>1265</v>
      </c>
      <c r="D32" s="2">
        <v>1370</v>
      </c>
      <c r="E32" s="2">
        <f t="shared" si="3"/>
        <v>105</v>
      </c>
      <c r="F32" s="1">
        <f t="shared" si="4"/>
        <v>8.3003952569169925E-2</v>
      </c>
      <c r="G32" s="1">
        <f t="shared" si="5"/>
        <v>5.7906082251997129E-2</v>
      </c>
    </row>
    <row r="33" spans="1:7" ht="15.75" x14ac:dyDescent="0.25">
      <c r="B33" s="14" t="s">
        <v>8</v>
      </c>
      <c r="C33" s="2">
        <v>1295</v>
      </c>
      <c r="D33" s="2">
        <v>1724</v>
      </c>
      <c r="E33" s="2">
        <f t="shared" si="3"/>
        <v>429</v>
      </c>
      <c r="F33" s="1">
        <f t="shared" si="4"/>
        <v>0.33127413127413119</v>
      </c>
      <c r="G33" s="1">
        <f t="shared" si="5"/>
        <v>7.2868675768206603E-2</v>
      </c>
    </row>
    <row r="34" spans="1:7" ht="15.75" x14ac:dyDescent="0.25">
      <c r="B34" s="14" t="s">
        <v>0</v>
      </c>
      <c r="C34" s="2">
        <v>795</v>
      </c>
      <c r="D34" s="2">
        <v>617</v>
      </c>
      <c r="E34" s="2">
        <f t="shared" si="3"/>
        <v>-178</v>
      </c>
      <c r="F34" s="1">
        <f t="shared" si="4"/>
        <v>-0.22389937106918234</v>
      </c>
      <c r="G34" s="1">
        <f t="shared" si="5"/>
        <v>2.6078870620060018E-2</v>
      </c>
    </row>
    <row r="35" spans="1:7" ht="15.75" x14ac:dyDescent="0.25">
      <c r="B35" s="14" t="s">
        <v>26</v>
      </c>
      <c r="C35" s="2">
        <v>1109</v>
      </c>
      <c r="D35" s="2">
        <v>2045</v>
      </c>
      <c r="E35" s="2">
        <f t="shared" si="3"/>
        <v>936</v>
      </c>
      <c r="F35" s="1">
        <f t="shared" si="4"/>
        <v>0.84400360685302078</v>
      </c>
      <c r="G35" s="1">
        <f t="shared" si="5"/>
        <v>8.6436451244769438E-2</v>
      </c>
    </row>
    <row r="36" spans="1:7" ht="15.75" x14ac:dyDescent="0.25">
      <c r="B36" s="14" t="s">
        <v>3</v>
      </c>
      <c r="C36" s="2">
        <v>920</v>
      </c>
      <c r="D36" s="2">
        <v>1140</v>
      </c>
      <c r="E36" s="2">
        <f t="shared" si="3"/>
        <v>220</v>
      </c>
      <c r="F36" s="1">
        <f t="shared" si="4"/>
        <v>0.23913043478260865</v>
      </c>
      <c r="G36" s="1">
        <f t="shared" si="5"/>
        <v>4.8184623187793228E-2</v>
      </c>
    </row>
    <row r="37" spans="1:7" ht="15.75" x14ac:dyDescent="0.25">
      <c r="B37" s="14" t="s">
        <v>10</v>
      </c>
      <c r="C37" s="2">
        <v>344</v>
      </c>
      <c r="D37" s="2">
        <v>357</v>
      </c>
      <c r="E37" s="2">
        <f t="shared" si="3"/>
        <v>13</v>
      </c>
      <c r="F37" s="1">
        <f t="shared" si="4"/>
        <v>3.7790697674418672E-2</v>
      </c>
      <c r="G37" s="1">
        <f t="shared" si="5"/>
        <v>1.5089395156177353E-2</v>
      </c>
    </row>
    <row r="38" spans="1:7" ht="15.75" x14ac:dyDescent="0.25">
      <c r="B38" s="14" t="s">
        <v>6</v>
      </c>
      <c r="C38" s="2">
        <v>886</v>
      </c>
      <c r="D38" s="2">
        <v>1211</v>
      </c>
      <c r="E38" s="2">
        <f t="shared" si="3"/>
        <v>325</v>
      </c>
      <c r="F38" s="1">
        <f t="shared" si="4"/>
        <v>0.36681715575620766</v>
      </c>
      <c r="G38" s="1">
        <f t="shared" si="5"/>
        <v>5.1185595333699652E-2</v>
      </c>
    </row>
    <row r="39" spans="1:7" ht="15.75" x14ac:dyDescent="0.25">
      <c r="B39" s="14" t="s">
        <v>4</v>
      </c>
      <c r="C39" s="2">
        <v>1064</v>
      </c>
      <c r="D39" s="2">
        <v>2056</v>
      </c>
      <c r="E39" s="2">
        <f t="shared" si="3"/>
        <v>992</v>
      </c>
      <c r="F39" s="1">
        <f t="shared" si="4"/>
        <v>0.93233082706766912</v>
      </c>
      <c r="G39" s="1">
        <f t="shared" si="5"/>
        <v>8.6901390591318309E-2</v>
      </c>
    </row>
    <row r="40" spans="1:7" ht="15.75" x14ac:dyDescent="0.25">
      <c r="B40" s="14" t="s">
        <v>2</v>
      </c>
      <c r="C40" s="2">
        <v>1174</v>
      </c>
      <c r="D40" s="2">
        <v>987</v>
      </c>
      <c r="E40" s="2">
        <f t="shared" si="3"/>
        <v>-187</v>
      </c>
      <c r="F40" s="1">
        <f t="shared" si="4"/>
        <v>-0.15928449744463369</v>
      </c>
      <c r="G40" s="1">
        <f t="shared" si="5"/>
        <v>4.1717739549431504E-2</v>
      </c>
    </row>
    <row r="41" spans="1:7" ht="15.75" x14ac:dyDescent="0.25">
      <c r="B41" s="14" t="s">
        <v>14</v>
      </c>
      <c r="C41" s="2">
        <v>208</v>
      </c>
      <c r="D41" s="2">
        <v>225</v>
      </c>
      <c r="E41" s="2">
        <f t="shared" si="3"/>
        <v>17</v>
      </c>
      <c r="F41" s="1">
        <f t="shared" si="4"/>
        <v>8.1730769230769162E-2</v>
      </c>
      <c r="G41" s="1">
        <f t="shared" si="5"/>
        <v>9.510122997590768E-3</v>
      </c>
    </row>
    <row r="42" spans="1:7" ht="15.75" x14ac:dyDescent="0.25">
      <c r="B42" s="14" t="s">
        <v>13</v>
      </c>
      <c r="C42" s="2">
        <v>66</v>
      </c>
      <c r="D42" s="2">
        <v>140</v>
      </c>
      <c r="E42" s="2">
        <f t="shared" si="3"/>
        <v>74</v>
      </c>
      <c r="F42" s="1">
        <f t="shared" si="4"/>
        <v>1.1212121212121211</v>
      </c>
      <c r="G42" s="1">
        <f t="shared" si="5"/>
        <v>5.9174098651675897E-3</v>
      </c>
    </row>
    <row r="43" spans="1:7" ht="15.75" x14ac:dyDescent="0.25">
      <c r="B43" s="14" t="s">
        <v>12</v>
      </c>
      <c r="C43" s="2">
        <v>50</v>
      </c>
      <c r="D43" s="2">
        <v>103</v>
      </c>
      <c r="E43" s="2">
        <f t="shared" si="3"/>
        <v>53</v>
      </c>
      <c r="F43" s="1">
        <f t="shared" si="4"/>
        <v>1.06</v>
      </c>
      <c r="G43" s="1">
        <f t="shared" si="5"/>
        <v>4.3535229722304405E-3</v>
      </c>
    </row>
    <row r="44" spans="1:7" s="5" customFormat="1" ht="15.75" x14ac:dyDescent="0.25">
      <c r="A44"/>
      <c r="B44" s="14" t="s">
        <v>11</v>
      </c>
      <c r="C44" s="2">
        <v>5</v>
      </c>
      <c r="D44" s="2">
        <v>29</v>
      </c>
      <c r="E44" s="2">
        <f t="shared" si="3"/>
        <v>24</v>
      </c>
      <c r="F44" s="1">
        <f t="shared" si="4"/>
        <v>4.8</v>
      </c>
      <c r="G44" s="1">
        <f t="shared" si="5"/>
        <v>1.2257491863561436E-3</v>
      </c>
    </row>
    <row r="45" spans="1:7" ht="15.75" x14ac:dyDescent="0.25">
      <c r="B45" s="14" t="s">
        <v>1</v>
      </c>
      <c r="C45" s="2">
        <v>0</v>
      </c>
      <c r="D45" s="2">
        <v>0</v>
      </c>
      <c r="E45" s="2">
        <f t="shared" si="3"/>
        <v>0</v>
      </c>
      <c r="F45" s="1"/>
      <c r="G45" s="1">
        <f t="shared" si="5"/>
        <v>0</v>
      </c>
    </row>
    <row r="48" spans="1:7" x14ac:dyDescent="0.25">
      <c r="B48" s="20" t="s">
        <v>15</v>
      </c>
      <c r="C48" s="20"/>
      <c r="D48" s="20"/>
      <c r="E48" s="20"/>
      <c r="F48" s="20"/>
      <c r="G48" s="20"/>
    </row>
    <row r="49" spans="2:7" x14ac:dyDescent="0.25">
      <c r="B49" s="7"/>
      <c r="C49" s="7"/>
      <c r="D49" s="7"/>
      <c r="E49" s="7"/>
      <c r="F49" s="7"/>
      <c r="G49" s="7"/>
    </row>
  </sheetData>
  <sortState ref="B4:G22">
    <sortCondition descending="1" ref="D5"/>
  </sortState>
  <mergeCells count="3">
    <mergeCell ref="B25:G25"/>
    <mergeCell ref="B48:G48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B2" sqref="B2:F2"/>
    </sheetView>
  </sheetViews>
  <sheetFormatPr defaultRowHeight="15" x14ac:dyDescent="0.25"/>
  <cols>
    <col min="1" max="1" width="16.5703125" customWidth="1"/>
    <col min="2" max="2" width="45.7109375" customWidth="1"/>
    <col min="3" max="3" width="17.7109375" customWidth="1"/>
    <col min="4" max="4" width="16.7109375" customWidth="1"/>
    <col min="5" max="5" width="16.5703125" customWidth="1"/>
    <col min="6" max="6" width="14.85546875" customWidth="1"/>
  </cols>
  <sheetData>
    <row r="2" spans="2:6" ht="24" customHeight="1" x14ac:dyDescent="0.25">
      <c r="B2" s="19" t="s">
        <v>25</v>
      </c>
      <c r="C2" s="19"/>
      <c r="D2" s="19"/>
      <c r="E2" s="19"/>
      <c r="F2" s="19"/>
    </row>
    <row r="3" spans="2:6" ht="25.5" customHeight="1" x14ac:dyDescent="0.25">
      <c r="B3" s="3" t="s">
        <v>16</v>
      </c>
      <c r="C3" s="21" t="s">
        <v>29</v>
      </c>
      <c r="D3" s="22"/>
      <c r="E3" s="21" t="s">
        <v>30</v>
      </c>
      <c r="F3" s="22"/>
    </row>
    <row r="4" spans="2:6" ht="23.25" customHeight="1" x14ac:dyDescent="0.25">
      <c r="B4" s="9"/>
      <c r="C4" s="10" t="s">
        <v>21</v>
      </c>
      <c r="D4" s="10" t="s">
        <v>22</v>
      </c>
      <c r="E4" s="10" t="s">
        <v>21</v>
      </c>
      <c r="F4" s="10" t="s">
        <v>22</v>
      </c>
    </row>
    <row r="5" spans="2:6" ht="17.25" customHeight="1" x14ac:dyDescent="0.25">
      <c r="B5" s="11" t="s">
        <v>17</v>
      </c>
      <c r="C5" s="11">
        <f>SUM(C6:C23)</f>
        <v>26697</v>
      </c>
      <c r="D5" s="11">
        <f t="shared" ref="D5:F5" si="0">SUM(D6:D23)</f>
        <v>13125</v>
      </c>
      <c r="E5" s="11">
        <f t="shared" si="0"/>
        <v>30867</v>
      </c>
      <c r="F5" s="11">
        <f t="shared" si="0"/>
        <v>24623</v>
      </c>
    </row>
    <row r="6" spans="2:6" ht="15.75" x14ac:dyDescent="0.25">
      <c r="B6" s="14" t="s">
        <v>5</v>
      </c>
      <c r="C6" s="2">
        <v>10135</v>
      </c>
      <c r="D6" s="2">
        <v>1969</v>
      </c>
      <c r="E6" s="2">
        <v>12530</v>
      </c>
      <c r="F6" s="2">
        <v>7000</v>
      </c>
    </row>
    <row r="7" spans="2:6" ht="15.75" x14ac:dyDescent="0.25">
      <c r="B7" s="14" t="s">
        <v>27</v>
      </c>
      <c r="C7" s="2">
        <v>2975</v>
      </c>
      <c r="D7" s="2">
        <v>1860</v>
      </c>
      <c r="E7" s="2">
        <v>3450</v>
      </c>
      <c r="F7" s="2">
        <v>2140</v>
      </c>
    </row>
    <row r="8" spans="2:6" ht="15.75" x14ac:dyDescent="0.25">
      <c r="B8" s="14" t="s">
        <v>9</v>
      </c>
      <c r="C8" s="2">
        <v>2087</v>
      </c>
      <c r="D8" s="2">
        <v>3577</v>
      </c>
      <c r="E8" s="2">
        <v>1561</v>
      </c>
      <c r="F8" s="2">
        <v>6061</v>
      </c>
    </row>
    <row r="9" spans="2:6" ht="15.75" x14ac:dyDescent="0.25">
      <c r="B9" s="14" t="s">
        <v>7</v>
      </c>
      <c r="C9" s="2">
        <v>2209</v>
      </c>
      <c r="D9" s="2">
        <v>665</v>
      </c>
      <c r="E9" s="2">
        <v>2449</v>
      </c>
      <c r="F9" s="2">
        <v>803</v>
      </c>
    </row>
    <row r="10" spans="2:6" ht="15.75" x14ac:dyDescent="0.25">
      <c r="B10" s="14" t="s">
        <v>28</v>
      </c>
      <c r="C10" s="2">
        <v>1932</v>
      </c>
      <c r="D10" s="2">
        <v>459</v>
      </c>
      <c r="E10" s="2">
        <v>2131</v>
      </c>
      <c r="F10" s="2">
        <v>649</v>
      </c>
    </row>
    <row r="11" spans="2:6" ht="15.75" x14ac:dyDescent="0.25">
      <c r="B11" s="14" t="s">
        <v>8</v>
      </c>
      <c r="C11" s="2">
        <v>962</v>
      </c>
      <c r="D11" s="2">
        <v>852</v>
      </c>
      <c r="E11" s="2">
        <v>1417</v>
      </c>
      <c r="F11" s="2">
        <v>1699</v>
      </c>
    </row>
    <row r="12" spans="2:6" s="5" customFormat="1" ht="15.75" x14ac:dyDescent="0.25">
      <c r="B12" s="15" t="s">
        <v>26</v>
      </c>
      <c r="C12" s="2">
        <v>238</v>
      </c>
      <c r="D12" s="2">
        <v>1471</v>
      </c>
      <c r="E12" s="2">
        <v>769</v>
      </c>
      <c r="F12" s="2">
        <v>2280</v>
      </c>
    </row>
    <row r="13" spans="2:6" ht="15.75" x14ac:dyDescent="0.25">
      <c r="B13" s="14" t="s">
        <v>0</v>
      </c>
      <c r="C13" s="2">
        <v>1269</v>
      </c>
      <c r="D13" s="2">
        <v>137</v>
      </c>
      <c r="E13" s="2">
        <v>1229</v>
      </c>
      <c r="F13" s="2">
        <v>179</v>
      </c>
    </row>
    <row r="14" spans="2:6" ht="15.75" x14ac:dyDescent="0.25">
      <c r="B14" s="14" t="s">
        <v>3</v>
      </c>
      <c r="C14" s="2">
        <v>1333</v>
      </c>
      <c r="D14" s="2">
        <v>99</v>
      </c>
      <c r="E14" s="2">
        <v>1624</v>
      </c>
      <c r="F14" s="2">
        <v>82</v>
      </c>
    </row>
    <row r="15" spans="2:6" ht="15.75" x14ac:dyDescent="0.25">
      <c r="B15" s="14" t="s">
        <v>4</v>
      </c>
      <c r="C15" s="2">
        <v>738</v>
      </c>
      <c r="D15" s="2">
        <v>701</v>
      </c>
      <c r="E15" s="2">
        <v>817</v>
      </c>
      <c r="F15" s="2">
        <v>1720</v>
      </c>
    </row>
    <row r="16" spans="2:6" ht="15.75" x14ac:dyDescent="0.25">
      <c r="B16" s="14" t="s">
        <v>6</v>
      </c>
      <c r="C16" s="2">
        <v>249</v>
      </c>
      <c r="D16" s="2">
        <v>907</v>
      </c>
      <c r="E16" s="2">
        <v>345</v>
      </c>
      <c r="F16" s="2">
        <v>1331</v>
      </c>
    </row>
    <row r="17" spans="2:6" ht="15.75" x14ac:dyDescent="0.25">
      <c r="B17" s="14" t="s">
        <v>10</v>
      </c>
      <c r="C17" s="2">
        <v>719</v>
      </c>
      <c r="D17" s="2">
        <v>79</v>
      </c>
      <c r="E17" s="2">
        <v>737</v>
      </c>
      <c r="F17" s="2">
        <v>85</v>
      </c>
    </row>
    <row r="18" spans="2:6" ht="15.75" x14ac:dyDescent="0.25">
      <c r="B18" s="14" t="s">
        <v>2</v>
      </c>
      <c r="C18" s="2">
        <v>1527</v>
      </c>
      <c r="D18" s="2">
        <v>88</v>
      </c>
      <c r="E18" s="2">
        <v>1259</v>
      </c>
      <c r="F18" s="2">
        <v>84</v>
      </c>
    </row>
    <row r="19" spans="2:6" ht="15.75" x14ac:dyDescent="0.25">
      <c r="B19" s="14" t="s">
        <v>14</v>
      </c>
      <c r="C19" s="2">
        <v>173</v>
      </c>
      <c r="D19" s="2">
        <v>232</v>
      </c>
      <c r="E19" s="2">
        <v>245</v>
      </c>
      <c r="F19" s="2">
        <v>297</v>
      </c>
    </row>
    <row r="20" spans="2:6" ht="15.75" x14ac:dyDescent="0.25">
      <c r="B20" s="14" t="s">
        <v>13</v>
      </c>
      <c r="C20" s="2">
        <v>70</v>
      </c>
      <c r="D20" s="2">
        <v>12</v>
      </c>
      <c r="E20" s="2">
        <v>120</v>
      </c>
      <c r="F20" s="2">
        <v>143</v>
      </c>
    </row>
    <row r="21" spans="2:6" ht="15.75" x14ac:dyDescent="0.25">
      <c r="B21" s="14" t="s">
        <v>12</v>
      </c>
      <c r="C21" s="2">
        <v>76</v>
      </c>
      <c r="D21" s="2">
        <v>6</v>
      </c>
      <c r="E21" s="2">
        <v>181</v>
      </c>
      <c r="F21" s="2">
        <v>33</v>
      </c>
    </row>
    <row r="22" spans="2:6" ht="15.75" x14ac:dyDescent="0.25">
      <c r="B22" s="14" t="s">
        <v>11</v>
      </c>
      <c r="C22" s="2">
        <v>5</v>
      </c>
      <c r="D22" s="2">
        <v>11</v>
      </c>
      <c r="E22" s="2">
        <v>3</v>
      </c>
      <c r="F22" s="2">
        <v>37</v>
      </c>
    </row>
    <row r="23" spans="2:6" ht="15.75" x14ac:dyDescent="0.25">
      <c r="B23" s="14" t="s">
        <v>1</v>
      </c>
      <c r="C23" s="2">
        <v>0</v>
      </c>
      <c r="D23" s="2">
        <v>0</v>
      </c>
      <c r="E23" s="2">
        <v>0</v>
      </c>
      <c r="F23" s="2">
        <v>0</v>
      </c>
    </row>
    <row r="24" spans="2:6" ht="15.75" x14ac:dyDescent="0.25">
      <c r="B24" s="16"/>
      <c r="C24" s="17"/>
      <c r="D24" s="17"/>
      <c r="E24" s="17"/>
      <c r="F24" s="17"/>
    </row>
    <row r="26" spans="2:6" ht="32.25" customHeight="1" x14ac:dyDescent="0.25">
      <c r="B26" s="19" t="s">
        <v>25</v>
      </c>
      <c r="C26" s="19"/>
      <c r="D26" s="19"/>
      <c r="E26" s="19"/>
      <c r="F26" s="19"/>
    </row>
    <row r="27" spans="2:6" ht="29.25" customHeight="1" x14ac:dyDescent="0.25">
      <c r="B27" s="3" t="s">
        <v>16</v>
      </c>
      <c r="C27" s="21" t="s">
        <v>31</v>
      </c>
      <c r="D27" s="22"/>
      <c r="E27" s="21" t="s">
        <v>32</v>
      </c>
      <c r="F27" s="22"/>
    </row>
    <row r="28" spans="2:6" ht="21" customHeight="1" x14ac:dyDescent="0.25">
      <c r="B28" s="9"/>
      <c r="C28" s="10" t="s">
        <v>21</v>
      </c>
      <c r="D28" s="10" t="s">
        <v>22</v>
      </c>
      <c r="E28" s="10" t="s">
        <v>21</v>
      </c>
      <c r="F28" s="10" t="s">
        <v>22</v>
      </c>
    </row>
    <row r="29" spans="2:6" ht="21" customHeight="1" x14ac:dyDescent="0.25">
      <c r="B29" s="11" t="s">
        <v>17</v>
      </c>
      <c r="C29" s="11">
        <f>SUM(C30:C47)</f>
        <v>11927</v>
      </c>
      <c r="D29" s="11">
        <f>SUM(D30:D47)</f>
        <v>6409</v>
      </c>
      <c r="E29" s="11">
        <f>SUM(E30:E47)</f>
        <v>12081</v>
      </c>
      <c r="F29" s="11">
        <f t="shared" ref="F29" si="1">SUM(F30:F47)</f>
        <v>11578</v>
      </c>
    </row>
    <row r="30" spans="2:6" ht="15.75" x14ac:dyDescent="0.25">
      <c r="B30" s="14" t="s">
        <v>5</v>
      </c>
      <c r="C30" s="2">
        <v>3323</v>
      </c>
      <c r="D30" s="2">
        <v>260</v>
      </c>
      <c r="E30" s="2">
        <v>3320</v>
      </c>
      <c r="F30" s="2">
        <v>600</v>
      </c>
    </row>
    <row r="31" spans="2:6" s="5" customFormat="1" ht="15.75" x14ac:dyDescent="0.25">
      <c r="B31" s="14" t="s">
        <v>27</v>
      </c>
      <c r="C31" s="2">
        <v>1010</v>
      </c>
      <c r="D31" s="2">
        <v>587</v>
      </c>
      <c r="E31" s="2">
        <v>940</v>
      </c>
      <c r="F31" s="2">
        <v>745</v>
      </c>
    </row>
    <row r="32" spans="2:6" ht="15.75" x14ac:dyDescent="0.25">
      <c r="B32" s="14" t="s">
        <v>9</v>
      </c>
      <c r="C32" s="2">
        <v>1246</v>
      </c>
      <c r="D32" s="2">
        <v>1708</v>
      </c>
      <c r="E32" s="2">
        <v>851</v>
      </c>
      <c r="F32" s="2">
        <v>3936</v>
      </c>
    </row>
    <row r="33" spans="2:6" ht="15.75" x14ac:dyDescent="0.25">
      <c r="B33" s="14" t="s">
        <v>28</v>
      </c>
      <c r="C33" s="2">
        <v>876</v>
      </c>
      <c r="D33" s="2">
        <v>145</v>
      </c>
      <c r="E33" s="2">
        <v>1002</v>
      </c>
      <c r="F33" s="2">
        <v>261</v>
      </c>
    </row>
    <row r="34" spans="2:6" ht="15.75" x14ac:dyDescent="0.25">
      <c r="B34" s="14" t="s">
        <v>7</v>
      </c>
      <c r="C34" s="2">
        <v>905</v>
      </c>
      <c r="D34" s="2">
        <v>360</v>
      </c>
      <c r="E34" s="2">
        <v>973</v>
      </c>
      <c r="F34" s="2">
        <v>397</v>
      </c>
    </row>
    <row r="35" spans="2:6" ht="15.75" x14ac:dyDescent="0.25">
      <c r="B35" s="14" t="s">
        <v>8</v>
      </c>
      <c r="C35" s="2">
        <v>632</v>
      </c>
      <c r="D35" s="2">
        <v>663</v>
      </c>
      <c r="E35" s="2">
        <v>685</v>
      </c>
      <c r="F35" s="2">
        <v>1039</v>
      </c>
    </row>
    <row r="36" spans="2:6" ht="15.75" x14ac:dyDescent="0.25">
      <c r="B36" s="14" t="s">
        <v>0</v>
      </c>
      <c r="C36" s="2">
        <v>706</v>
      </c>
      <c r="D36" s="2">
        <v>89</v>
      </c>
      <c r="E36" s="2">
        <v>518</v>
      </c>
      <c r="F36" s="2">
        <v>99</v>
      </c>
    </row>
    <row r="37" spans="2:6" ht="15.75" x14ac:dyDescent="0.25">
      <c r="B37" s="14" t="s">
        <v>26</v>
      </c>
      <c r="C37" s="2">
        <v>150</v>
      </c>
      <c r="D37" s="2">
        <v>959</v>
      </c>
      <c r="E37" s="2">
        <v>454</v>
      </c>
      <c r="F37" s="2">
        <v>1591</v>
      </c>
    </row>
    <row r="38" spans="2:6" ht="15.75" x14ac:dyDescent="0.25">
      <c r="B38" s="14" t="s">
        <v>3</v>
      </c>
      <c r="C38" s="2">
        <v>844</v>
      </c>
      <c r="D38" s="2">
        <v>76</v>
      </c>
      <c r="E38" s="2">
        <v>1089</v>
      </c>
      <c r="F38" s="2">
        <v>51</v>
      </c>
    </row>
    <row r="39" spans="2:6" s="5" customFormat="1" ht="15.75" x14ac:dyDescent="0.25">
      <c r="B39" s="15" t="s">
        <v>10</v>
      </c>
      <c r="C39" s="4">
        <v>304</v>
      </c>
      <c r="D39" s="4">
        <v>40</v>
      </c>
      <c r="E39" s="4">
        <v>315</v>
      </c>
      <c r="F39" s="4">
        <v>42</v>
      </c>
    </row>
    <row r="40" spans="2:6" ht="15.75" x14ac:dyDescent="0.25">
      <c r="B40" s="14" t="s">
        <v>6</v>
      </c>
      <c r="C40" s="2">
        <v>181</v>
      </c>
      <c r="D40" s="2">
        <v>705</v>
      </c>
      <c r="E40" s="2">
        <v>227</v>
      </c>
      <c r="F40" s="2">
        <v>984</v>
      </c>
    </row>
    <row r="41" spans="2:6" ht="15.75" x14ac:dyDescent="0.25">
      <c r="B41" s="14" t="s">
        <v>4</v>
      </c>
      <c r="C41" s="2">
        <v>419</v>
      </c>
      <c r="D41" s="2">
        <v>645</v>
      </c>
      <c r="E41" s="2">
        <v>507</v>
      </c>
      <c r="F41" s="2">
        <v>1549</v>
      </c>
    </row>
    <row r="42" spans="2:6" ht="15.75" x14ac:dyDescent="0.25">
      <c r="B42" s="14" t="s">
        <v>2</v>
      </c>
      <c r="C42" s="2">
        <v>1120</v>
      </c>
      <c r="D42" s="2">
        <v>54</v>
      </c>
      <c r="E42" s="2">
        <v>952</v>
      </c>
      <c r="F42" s="2">
        <v>35</v>
      </c>
    </row>
    <row r="43" spans="2:6" ht="15.75" x14ac:dyDescent="0.25">
      <c r="B43" s="14" t="s">
        <v>14</v>
      </c>
      <c r="C43" s="2">
        <v>101</v>
      </c>
      <c r="D43" s="2">
        <v>107</v>
      </c>
      <c r="E43" s="2">
        <v>107</v>
      </c>
      <c r="F43" s="2">
        <v>118</v>
      </c>
    </row>
    <row r="44" spans="2:6" ht="15.75" x14ac:dyDescent="0.25">
      <c r="B44" s="14" t="s">
        <v>13</v>
      </c>
      <c r="C44" s="2">
        <v>61</v>
      </c>
      <c r="D44" s="2">
        <v>5</v>
      </c>
      <c r="E44" s="2">
        <v>54</v>
      </c>
      <c r="F44" s="2">
        <v>86</v>
      </c>
    </row>
    <row r="45" spans="2:6" ht="15.75" x14ac:dyDescent="0.25">
      <c r="B45" s="14" t="s">
        <v>12</v>
      </c>
      <c r="C45" s="2">
        <v>44</v>
      </c>
      <c r="D45" s="2">
        <v>6</v>
      </c>
      <c r="E45" s="2">
        <v>86</v>
      </c>
      <c r="F45" s="2">
        <v>17</v>
      </c>
    </row>
    <row r="46" spans="2:6" ht="15.75" x14ac:dyDescent="0.25">
      <c r="B46" s="14" t="s">
        <v>11</v>
      </c>
      <c r="C46" s="2">
        <v>5</v>
      </c>
      <c r="D46" s="2">
        <v>0</v>
      </c>
      <c r="E46" s="2">
        <v>1</v>
      </c>
      <c r="F46" s="2">
        <v>28</v>
      </c>
    </row>
    <row r="47" spans="2:6" ht="15.75" x14ac:dyDescent="0.25">
      <c r="B47" s="14" t="s">
        <v>1</v>
      </c>
      <c r="C47" s="2">
        <v>0</v>
      </c>
      <c r="D47" s="2">
        <v>0</v>
      </c>
      <c r="E47" s="2">
        <v>0</v>
      </c>
      <c r="F47" s="2">
        <v>0</v>
      </c>
    </row>
    <row r="49" spans="2:6" x14ac:dyDescent="0.25">
      <c r="B49" s="6"/>
    </row>
    <row r="50" spans="2:6" x14ac:dyDescent="0.25">
      <c r="B50" s="20" t="s">
        <v>15</v>
      </c>
      <c r="C50" s="20"/>
      <c r="D50" s="20"/>
      <c r="E50" s="20"/>
      <c r="F50" s="20"/>
    </row>
  </sheetData>
  <sortState ref="B32:F48">
    <sortCondition ref="B31"/>
  </sortState>
  <mergeCells count="7">
    <mergeCell ref="B26:F26"/>
    <mergeCell ref="C27:D27"/>
    <mergeCell ref="E27:F27"/>
    <mergeCell ref="B50:F50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Protected areas</vt:lpstr>
      <vt:lpstr>Protected areas (Nationality) </vt:lpstr>
      <vt:lpstr>'Protected areas (Nationality) 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2018-04-17T11:09:57Z</dcterms:modified>
</cp:coreProperties>
</file>