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13335" windowHeight="7680" tabRatio="746"/>
  </bookViews>
  <sheets>
    <sheet name="2017 ივნისი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52511"/>
</workbook>
</file>

<file path=xl/calcChain.xml><?xml version="1.0" encoding="utf-8"?>
<calcChain xmlns="http://schemas.openxmlformats.org/spreadsheetml/2006/main">
  <c r="E5" i="10" l="1"/>
  <c r="F5" i="10" s="1"/>
  <c r="F8" i="12" l="1"/>
  <c r="F7" i="12"/>
  <c r="E7" i="12"/>
  <c r="F6" i="12"/>
  <c r="E6" i="12"/>
  <c r="F5" i="12"/>
  <c r="E5" i="12"/>
  <c r="E8" i="12" l="1"/>
  <c r="E14" i="11"/>
  <c r="F14" i="11" s="1"/>
  <c r="C5" i="3" l="1"/>
  <c r="C10" i="3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5" i="12" l="1"/>
  <c r="H5" i="2"/>
  <c r="G8" i="12"/>
  <c r="G6" i="12"/>
  <c r="G7" i="12"/>
  <c r="G6" i="3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1" i="11"/>
  <c r="G23" i="11"/>
  <c r="G5" i="11"/>
  <c r="H6" i="2"/>
  <c r="H8" i="2"/>
  <c r="H10" i="2"/>
  <c r="H12" i="2"/>
  <c r="H14" i="2"/>
  <c r="H16" i="2"/>
  <c r="H18" i="2"/>
  <c r="G6" i="11"/>
  <c r="G8" i="11"/>
  <c r="G10" i="11"/>
  <c r="G12" i="11"/>
  <c r="G14" i="11"/>
  <c r="G16" i="11"/>
  <c r="G18" i="11"/>
  <c r="G20" i="11"/>
  <c r="G22" i="11"/>
  <c r="G24" i="11"/>
  <c r="H7" i="2"/>
  <c r="H9" i="2"/>
  <c r="H11" i="2"/>
  <c r="H13" i="2"/>
  <c r="H15" i="2"/>
  <c r="H17" i="2"/>
  <c r="H19" i="2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<sst xmlns="http://schemas.openxmlformats.org/spreadsheetml/2006/main" count="332" uniqueCount="279">
  <si>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</si>
  <si>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</si>
  <si>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</si>
  <si>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</si>
  <si>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</si>
  <si>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</si>
  <si>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</si>
  <si>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</si>
  <si>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</si>
  <si>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</si>
  <si>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</si>
  <si>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</si>
  <si>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</si>
  <si>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</si>
  <si>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</si>
  <si>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</si>
  <si>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</si>
  <si>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</si>
  <si>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</si>
  <si>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</si>
  <si>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</si>
  <si>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</si>
  <si>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</si>
  <si>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</si>
  <si>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</si>
  <si>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</si>
  <si>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</si>
  <si>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</si>
  <si>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</si>
  <si>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</si>
  <si>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</si>
  <si>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</si>
  <si>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</si>
  <si>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</si>
  <si>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</si>
  <si>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</si>
  <si>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</si>
  <si>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</si>
  <si>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</si>
  <si>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</si>
  <si>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</si>
  <si>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</si>
  <si>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</si>
  <si>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</si>
  <si>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</si>
  <si>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</si>
  <si>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</si>
  <si>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</si>
  <si>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</si>
  <si>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</si>
  <si>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</si>
  <si>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</si>
  <si>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</si>
  <si>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</si>
  <si>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</si>
  <si>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</si>
  <si>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</si>
  <si>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</si>
  <si>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</si>
  <si>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</si>
  <si>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</si>
  <si>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</si>
  <si>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</si>
  <si>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</si>
  <si>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</si>
  <si>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</si>
  <si>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</si>
  <si>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</si>
  <si>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</si>
  <si>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</si>
  <si>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</si>
  <si>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</si>
  <si>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</si>
  <si>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</si>
  <si>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</si>
  <si>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</si>
  <si>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</si>
  <si>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</si>
  <si>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</si>
  <si>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</si>
  <si>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</si>
  <si>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</si>
  <si>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</si>
  <si>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</si>
  <si>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</si>
  <si>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</si>
  <si>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</si>
  <si>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</si>
  <si>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</si>
  <si>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</si>
  <si>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</si>
  <si>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</si>
  <si>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</si>
  <si>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</si>
  <si>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</si>
  <si>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</si>
  <si>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</si>
  <si>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</si>
  <si>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</si>
  <si>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</si>
  <si>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</si>
  <si>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</si>
  <si>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</si>
  <si>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</si>
  <si>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</si>
  <si>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</si>
  <si>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</si>
  <si>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</si>
  <si>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</si>
  <si>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</si>
  <si>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</si>
  <si>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</si>
  <si>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</si>
  <si>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</si>
  <si>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</si>
  <si>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</si>
  <si>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</si>
  <si>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</si>
  <si>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</si>
  <si>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</si>
  <si>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</si>
  <si>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</si>
  <si>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</si>
  <si>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</si>
  <si>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</si>
  <si>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</si>
  <si>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</si>
  <si>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</si>
  <si>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</si>
  <si>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</si>
  <si>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</si>
  <si>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</si>
  <si>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</si>
  <si>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</si>
  <si>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</si>
  <si>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</si>
  <si>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</si>
  <si>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</si>
  <si>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</si>
  <si>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</si>
  <si>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</si>
  <si>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</si>
  <si>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</si>
  <si>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</si>
  <si>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</si>
  <si>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</si>
  <si>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</si>
  <si>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</si>
  <si>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</si>
  <si>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</si>
  <si>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</si>
  <si>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</si>
  <si>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</si>
  <si>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</si>
  <si>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</si>
  <si>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</si>
  <si>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</si>
  <si>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</si>
  <si>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</si>
  <si>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</si>
  <si>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</si>
  <si>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</si>
  <si>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</si>
  <si>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</si>
  <si>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</si>
  <si>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</si>
  <si>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</si>
  <si>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</si>
  <si>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</si>
  <si>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</si>
  <si>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</si>
  <si>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</si>
  <si>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</si>
  <si>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</si>
  <si>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</si>
  <si>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</si>
  <si>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</si>
  <si>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</si>
  <si>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</si>
  <si>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</si>
  <si>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</si>
  <si>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</si>
  <si>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</si>
  <si>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</si>
  <si>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</si>
  <si>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</si>
  <si>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</si>
  <si>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</si>
  <si>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</si>
  <si>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</si>
  <si>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</si>
  <si>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</si>
  <si>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</si>
  <si>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</si>
  <si>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</si>
  <si>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</si>
  <si>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</si>
  <si>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</si>
  <si>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</si>
  <si>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</si>
  <si>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</si>
  <si>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</si>
  <si>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</si>
  <si>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</si>
  <si>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</si>
  <si>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</si>
  <si>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</si>
  <si>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</si>
  <si>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</si>
  <si>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</si>
  <si>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</si>
  <si>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</si>
  <si>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</si>
  <si>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</si>
  <si>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</si>
  <si>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</si>
  <si>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</si>
  <si>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</si>
  <si>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</si>
  <si>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</si>
  <si>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</si>
  <si>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</si>
  <si>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</si>
  <si>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</si>
  <si>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</si>
  <si>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</si>
  <si>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</si>
  <si>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</si>
  <si>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</si>
  <si>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</si>
  <si>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</si>
  <si>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</si>
  <si>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</si>
  <si>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</si>
  <si>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</si>
  <si>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</si>
  <si>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</si>
  <si>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</si>
  <si>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</si>
  <si>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</si>
  <si>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</si>
  <si>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</si>
  <si>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</si>
  <si>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</si>
  <si>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</si>
  <si>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</si>
  <si>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</si>
  <si>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</si>
  <si>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</si>
  <si>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</si>
  <si>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</si>
  <si>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</si>
  <si>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</si>
  <si>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</si>
  <si>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</si>
  <si>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</si>
  <si>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</si>
  <si>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</si>
  <si>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</si>
  <si>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</si>
  <si>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</si>
  <si>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</si>
  <si>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</si>
  <si>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</si>
  <si>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</si>
  <si>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</si>
  <si>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</si>
  <si>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</si>
  <si>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</si>
  <si>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</si>
  <si>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</si>
  <si>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</si>
  <si>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</si>
  <si>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</si>
  <si>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</si>
  <si>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სურინამი</t>
  </si>
  <si>
    <t>2016: ივნისი</t>
  </si>
  <si>
    <t>2017: ივნისი*</t>
  </si>
  <si>
    <t>ა შ 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</si>
</sst>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3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1" fillId="11" borderId="38" xfId="9" applyNumberFormat="1" applyFont="1" applyFill="1" applyBorder="1" applyAlignment="1">
      <alignment horizontal="center" vertical="center"/>
    </xf>
    <xf numFmtId="3" fontId="28" fillId="11" borderId="38" xfId="9" applyNumberFormat="1" applyFont="1" applyFill="1" applyBorder="1" applyAlignment="1">
      <alignment horizontal="center" vertical="center"/>
    </xf>
    <xf numFmtId="3" fontId="28" fillId="11" borderId="38" xfId="0" applyNumberFormat="1" applyFont="1" applyFill="1" applyBorder="1" applyAlignment="1">
      <alignment horizontal="center" vertical="center"/>
    </xf>
    <xf numFmtId="0" fontId="26" fillId="10" borderId="38" xfId="8" applyNumberFormat="1" applyFont="1" applyFill="1" applyBorder="1" applyAlignment="1">
      <alignment horizontal="center" vertical="center"/>
    </xf>
    <xf numFmtId="3" fontId="26" fillId="10" borderId="38" xfId="0" applyNumberFormat="1" applyFont="1" applyFill="1" applyBorder="1" applyAlignment="1">
      <alignment horizontal="center" vertical="center"/>
    </xf>
    <xf numFmtId="3" fontId="26" fillId="10" borderId="38" xfId="6" applyNumberFormat="1" applyFont="1" applyFill="1" applyBorder="1" applyAlignment="1">
      <alignment horizontal="center" vertical="center"/>
    </xf>
    <xf numFmtId="9" fontId="26" fillId="10" borderId="38" xfId="3" applyFont="1" applyFill="1" applyBorder="1" applyAlignment="1">
      <alignment horizontal="center" vertical="center"/>
    </xf>
    <xf numFmtId="164" fontId="26" fillId="10" borderId="38" xfId="8" applyNumberFormat="1" applyFont="1" applyFill="1" applyBorder="1" applyAlignment="1">
      <alignment horizontal="center" vertical="center"/>
    </xf>
    <xf numFmtId="3" fontId="26" fillId="10" borderId="38" xfId="8" applyNumberFormat="1" applyFont="1" applyFill="1" applyBorder="1" applyAlignment="1">
      <alignment horizontal="center" vertical="center"/>
    </xf>
    <xf numFmtId="3" fontId="26" fillId="10" borderId="38" xfId="8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5.710937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 x14ac:dyDescent="0.2">
      <c r="B1" s="80" t="s">
        <v>0</v>
      </c>
      <c r="C1" s="80" t="s">
        <v>276</v>
      </c>
      <c r="D1" s="80" t="s">
        <v>277</v>
      </c>
      <c r="E1" s="80" t="s">
        <v>1</v>
      </c>
      <c r="F1" s="81" t="s">
        <v>2</v>
      </c>
      <c r="G1" s="80" t="s">
        <v>237</v>
      </c>
    </row>
    <row r="2" spans="2:7" ht="15" customHeight="1" x14ac:dyDescent="0.2">
      <c r="B2" s="82" t="s">
        <v>3</v>
      </c>
      <c r="C2" s="83">
        <v>518758</v>
      </c>
      <c r="D2" s="83">
        <v>666493</v>
      </c>
      <c r="E2" s="83">
        <v>147735</v>
      </c>
      <c r="F2" s="97">
        <v>0.28478596956577062</v>
      </c>
      <c r="G2" s="84">
        <v>1</v>
      </c>
    </row>
    <row r="3" spans="2:7" ht="15" customHeight="1" x14ac:dyDescent="0.2">
      <c r="B3" s="107" t="s">
        <v>4</v>
      </c>
      <c r="C3" s="113">
        <v>492731</v>
      </c>
      <c r="D3" s="113">
        <v>597276</v>
      </c>
      <c r="E3" s="109">
        <v>104545</v>
      </c>
      <c r="F3" s="110">
        <v>0.21217459425122431</v>
      </c>
      <c r="G3" s="111">
        <v>0.89614744640978972</v>
      </c>
    </row>
    <row r="4" spans="2:7" x14ac:dyDescent="0.2">
      <c r="B4" s="85" t="s">
        <v>5</v>
      </c>
      <c r="C4" s="86">
        <v>358720</v>
      </c>
      <c r="D4" s="86">
        <v>459713</v>
      </c>
      <c r="E4" s="98">
        <v>100993</v>
      </c>
      <c r="F4" s="99">
        <v>0.28153713202497777</v>
      </c>
      <c r="G4" s="100">
        <v>0.68974917966130178</v>
      </c>
    </row>
    <row r="5" spans="2:7" s="14" customFormat="1" ht="14.25" customHeight="1" x14ac:dyDescent="0.2">
      <c r="B5" s="87" t="s">
        <v>7</v>
      </c>
      <c r="C5" s="88">
        <v>115562</v>
      </c>
      <c r="D5" s="88">
        <v>134709</v>
      </c>
      <c r="E5" s="101">
        <v>19147</v>
      </c>
      <c r="F5" s="102">
        <v>0.16568595212959281</v>
      </c>
      <c r="G5" s="103">
        <v>0.20211615125740257</v>
      </c>
    </row>
    <row r="6" spans="2:7" s="14" customFormat="1" x14ac:dyDescent="0.2">
      <c r="B6" s="87" t="s">
        <v>8</v>
      </c>
      <c r="C6" s="88">
        <v>3990</v>
      </c>
      <c r="D6" s="88">
        <v>5697</v>
      </c>
      <c r="E6" s="101">
        <v>1707</v>
      </c>
      <c r="F6" s="102">
        <v>0.42781954887218054</v>
      </c>
      <c r="G6" s="103">
        <v>8.5477266828008699E-3</v>
      </c>
    </row>
    <row r="7" spans="2:7" s="14" customFormat="1" x14ac:dyDescent="0.2">
      <c r="B7" s="87" t="s">
        <v>9</v>
      </c>
      <c r="C7" s="88">
        <v>1278</v>
      </c>
      <c r="D7" s="88">
        <v>1066</v>
      </c>
      <c r="E7" s="101">
        <v>-212</v>
      </c>
      <c r="F7" s="102">
        <v>-0.16588419405320809</v>
      </c>
      <c r="G7" s="103">
        <v>1.5994166480368137E-3</v>
      </c>
    </row>
    <row r="8" spans="2:7" ht="15" customHeight="1" x14ac:dyDescent="0.2">
      <c r="B8" s="89" t="s">
        <v>11</v>
      </c>
      <c r="C8" s="88">
        <v>496</v>
      </c>
      <c r="D8" s="88">
        <v>668</v>
      </c>
      <c r="E8" s="101">
        <v>172</v>
      </c>
      <c r="F8" s="102">
        <v>0.34677419354838701</v>
      </c>
      <c r="G8" s="103">
        <v>1.0022610890136881E-3</v>
      </c>
    </row>
    <row r="9" spans="2:7" ht="15" customHeight="1" x14ac:dyDescent="0.2">
      <c r="B9" s="89" t="s">
        <v>23</v>
      </c>
      <c r="C9" s="88">
        <v>400</v>
      </c>
      <c r="D9" s="88">
        <v>816</v>
      </c>
      <c r="E9" s="101">
        <v>416</v>
      </c>
      <c r="F9" s="102">
        <v>1.04</v>
      </c>
      <c r="G9" s="103">
        <v>1.2243189350825891E-3</v>
      </c>
    </row>
    <row r="10" spans="2:7" ht="15" customHeight="1" x14ac:dyDescent="0.2">
      <c r="B10" s="89" t="s">
        <v>15</v>
      </c>
      <c r="C10" s="88">
        <v>1293</v>
      </c>
      <c r="D10" s="88">
        <v>1524</v>
      </c>
      <c r="E10" s="101">
        <v>231</v>
      </c>
      <c r="F10" s="102">
        <v>0.17865429234338737</v>
      </c>
      <c r="G10" s="103">
        <v>2.2865956581689531E-3</v>
      </c>
    </row>
    <row r="11" spans="2:7" ht="15" customHeight="1" x14ac:dyDescent="0.2">
      <c r="B11" s="89" t="s">
        <v>16</v>
      </c>
      <c r="C11" s="88">
        <v>1615</v>
      </c>
      <c r="D11" s="88">
        <v>1768</v>
      </c>
      <c r="E11" s="101">
        <v>153</v>
      </c>
      <c r="F11" s="102">
        <v>9.473684210526323E-2</v>
      </c>
      <c r="G11" s="103">
        <v>2.6526910260122761E-3</v>
      </c>
    </row>
    <row r="12" spans="2:7" s="14" customFormat="1" ht="15" customHeight="1" x14ac:dyDescent="0.2">
      <c r="B12" s="87" t="s">
        <v>17</v>
      </c>
      <c r="C12" s="88">
        <v>802</v>
      </c>
      <c r="D12" s="88">
        <v>1072</v>
      </c>
      <c r="E12" s="101">
        <v>270</v>
      </c>
      <c r="F12" s="102">
        <v>0.33665835411471323</v>
      </c>
      <c r="G12" s="103">
        <v>1.608418993147715E-3</v>
      </c>
    </row>
    <row r="13" spans="2:7" s="14" customFormat="1" ht="15" customHeight="1" x14ac:dyDescent="0.2">
      <c r="B13" s="87" t="s">
        <v>18</v>
      </c>
      <c r="C13" s="88">
        <v>5400</v>
      </c>
      <c r="D13" s="88">
        <v>7129</v>
      </c>
      <c r="E13" s="101">
        <v>1729</v>
      </c>
      <c r="F13" s="102">
        <v>0.32018518518518513</v>
      </c>
      <c r="G13" s="103">
        <v>1.0696286382602668E-2</v>
      </c>
    </row>
    <row r="14" spans="2:7" ht="15" customHeight="1" x14ac:dyDescent="0.2">
      <c r="B14" s="89" t="s">
        <v>19</v>
      </c>
      <c r="C14" s="88">
        <v>555</v>
      </c>
      <c r="D14" s="88">
        <v>630</v>
      </c>
      <c r="E14" s="101">
        <v>75</v>
      </c>
      <c r="F14" s="102">
        <v>0.13513513513513509</v>
      </c>
      <c r="G14" s="103">
        <v>9.4524623664464589E-4</v>
      </c>
    </row>
    <row r="15" spans="2:7" ht="15" customHeight="1" x14ac:dyDescent="0.2">
      <c r="B15" s="89" t="s">
        <v>20</v>
      </c>
      <c r="C15" s="88">
        <v>93771</v>
      </c>
      <c r="D15" s="88">
        <v>135967</v>
      </c>
      <c r="E15" s="101">
        <v>42196</v>
      </c>
      <c r="F15" s="102">
        <v>0.44998986893602511</v>
      </c>
      <c r="G15" s="103">
        <v>0.20400364294898821</v>
      </c>
    </row>
    <row r="16" spans="2:7" s="14" customFormat="1" ht="15" customHeight="1" x14ac:dyDescent="0.2">
      <c r="B16" s="87" t="s">
        <v>21</v>
      </c>
      <c r="C16" s="88">
        <v>466</v>
      </c>
      <c r="D16" s="88">
        <v>487</v>
      </c>
      <c r="E16" s="101">
        <v>21</v>
      </c>
      <c r="F16" s="102">
        <v>4.5064377682403345E-2</v>
      </c>
      <c r="G16" s="103">
        <v>7.3069034483482951E-4</v>
      </c>
    </row>
    <row r="17" spans="2:7" ht="15" customHeight="1" x14ac:dyDescent="0.2">
      <c r="B17" s="89" t="s">
        <v>6</v>
      </c>
      <c r="C17" s="88">
        <v>107586</v>
      </c>
      <c r="D17" s="88">
        <v>138549</v>
      </c>
      <c r="E17" s="101">
        <v>30963</v>
      </c>
      <c r="F17" s="102">
        <v>0.2877976688416708</v>
      </c>
      <c r="G17" s="103">
        <v>0.20787765212837944</v>
      </c>
    </row>
    <row r="18" spans="2:7" ht="15" customHeight="1" x14ac:dyDescent="0.2">
      <c r="B18" s="89" t="s">
        <v>22</v>
      </c>
      <c r="C18" s="88">
        <v>139</v>
      </c>
      <c r="D18" s="88">
        <v>142</v>
      </c>
      <c r="E18" s="101">
        <v>3</v>
      </c>
      <c r="F18" s="102">
        <v>2.1582733812949728E-2</v>
      </c>
      <c r="G18" s="103">
        <v>2.1305550095799956E-4</v>
      </c>
    </row>
    <row r="19" spans="2:7" s="14" customFormat="1" ht="15" customHeight="1" x14ac:dyDescent="0.2">
      <c r="B19" s="87" t="s">
        <v>25</v>
      </c>
      <c r="C19" s="88">
        <v>616</v>
      </c>
      <c r="D19" s="88">
        <v>634</v>
      </c>
      <c r="E19" s="101">
        <v>18</v>
      </c>
      <c r="F19" s="102">
        <v>2.9220779220779258E-2</v>
      </c>
      <c r="G19" s="103">
        <v>9.5124780005191351E-4</v>
      </c>
    </row>
    <row r="20" spans="2:7" ht="15" customHeight="1" x14ac:dyDescent="0.2">
      <c r="B20" s="89" t="s">
        <v>24</v>
      </c>
      <c r="C20" s="88">
        <v>16952</v>
      </c>
      <c r="D20" s="88">
        <v>19401</v>
      </c>
      <c r="E20" s="101">
        <v>2449</v>
      </c>
      <c r="F20" s="102">
        <v>0.14446672958942908</v>
      </c>
      <c r="G20" s="103">
        <v>2.9109082916099645E-2</v>
      </c>
    </row>
    <row r="21" spans="2:7" s="14" customFormat="1" ht="15" customHeight="1" x14ac:dyDescent="0.2">
      <c r="B21" s="87" t="s">
        <v>12</v>
      </c>
      <c r="C21" s="88">
        <v>557</v>
      </c>
      <c r="D21" s="88">
        <v>745</v>
      </c>
      <c r="E21" s="101">
        <v>188</v>
      </c>
      <c r="F21" s="102">
        <v>0.33752244165170553</v>
      </c>
      <c r="G21" s="103">
        <v>1.1177911846035893E-3</v>
      </c>
    </row>
    <row r="22" spans="2:7" s="14" customFormat="1" ht="15" customHeight="1" x14ac:dyDescent="0.2">
      <c r="B22" s="90" t="s">
        <v>13</v>
      </c>
      <c r="C22" s="88">
        <v>5470</v>
      </c>
      <c r="D22" s="88">
        <v>6930</v>
      </c>
      <c r="E22" s="101">
        <v>1460</v>
      </c>
      <c r="F22" s="102">
        <v>0.26691042047531988</v>
      </c>
      <c r="G22" s="103">
        <v>1.0397708603091105E-2</v>
      </c>
    </row>
    <row r="23" spans="2:7" s="14" customFormat="1" ht="15" customHeight="1" x14ac:dyDescent="0.2">
      <c r="B23" s="90" t="s">
        <v>14</v>
      </c>
      <c r="C23" s="88">
        <v>342</v>
      </c>
      <c r="D23" s="88">
        <v>512</v>
      </c>
      <c r="E23" s="101">
        <v>170</v>
      </c>
      <c r="F23" s="102">
        <v>0.49707602339181278</v>
      </c>
      <c r="G23" s="103">
        <v>7.6820011613025192E-4</v>
      </c>
    </row>
    <row r="24" spans="2:7" s="14" customFormat="1" ht="15" customHeight="1" x14ac:dyDescent="0.2">
      <c r="B24" s="90" t="s">
        <v>10</v>
      </c>
      <c r="C24" s="88">
        <v>1430</v>
      </c>
      <c r="D24" s="88">
        <v>1267</v>
      </c>
      <c r="E24" s="101">
        <v>-163</v>
      </c>
      <c r="F24" s="102">
        <v>-0.11398601398601393</v>
      </c>
      <c r="G24" s="103">
        <v>1.9009952092520102E-3</v>
      </c>
    </row>
    <row r="25" spans="2:7" ht="15" customHeight="1" x14ac:dyDescent="0.2">
      <c r="B25" s="85" t="s">
        <v>26</v>
      </c>
      <c r="C25" s="86">
        <v>3523</v>
      </c>
      <c r="D25" s="86">
        <v>5046</v>
      </c>
      <c r="E25" s="98">
        <v>1523</v>
      </c>
      <c r="F25" s="99">
        <v>0.43230201532784562</v>
      </c>
      <c r="G25" s="100">
        <v>7.5709722382680689E-3</v>
      </c>
    </row>
    <row r="26" spans="2:7" ht="15" customHeight="1" x14ac:dyDescent="0.2">
      <c r="B26" s="87" t="s">
        <v>33</v>
      </c>
      <c r="C26" s="88">
        <v>1714</v>
      </c>
      <c r="D26" s="88">
        <v>2568</v>
      </c>
      <c r="E26" s="101">
        <v>854</v>
      </c>
      <c r="F26" s="102">
        <v>0.49824970828471415</v>
      </c>
      <c r="G26" s="103">
        <v>3.853003707465795E-3</v>
      </c>
    </row>
    <row r="27" spans="2:7" ht="15" customHeight="1" x14ac:dyDescent="0.2">
      <c r="B27" s="89" t="s">
        <v>27</v>
      </c>
      <c r="C27" s="88">
        <v>248</v>
      </c>
      <c r="D27" s="88">
        <v>385</v>
      </c>
      <c r="E27" s="101">
        <v>137</v>
      </c>
      <c r="F27" s="102">
        <v>0.55241935483870974</v>
      </c>
      <c r="G27" s="103">
        <v>5.7765047794950579E-4</v>
      </c>
    </row>
    <row r="28" spans="2:7" ht="15" customHeight="1" x14ac:dyDescent="0.2">
      <c r="B28" s="89" t="s">
        <v>30</v>
      </c>
      <c r="C28" s="88">
        <v>243</v>
      </c>
      <c r="D28" s="88">
        <v>326</v>
      </c>
      <c r="E28" s="101">
        <v>83</v>
      </c>
      <c r="F28" s="102">
        <v>0.34156378600823056</v>
      </c>
      <c r="G28" s="103">
        <v>4.8912741769230881E-4</v>
      </c>
    </row>
    <row r="29" spans="2:7" ht="15" customHeight="1" x14ac:dyDescent="0.2">
      <c r="B29" s="89" t="s">
        <v>29</v>
      </c>
      <c r="C29" s="88">
        <v>37</v>
      </c>
      <c r="D29" s="88">
        <v>49</v>
      </c>
      <c r="E29" s="101">
        <v>12</v>
      </c>
      <c r="F29" s="102">
        <v>0.32432432432432434</v>
      </c>
      <c r="G29" s="103">
        <v>7.3519151739028012E-5</v>
      </c>
    </row>
    <row r="30" spans="2:7" ht="15" customHeight="1" x14ac:dyDescent="0.2">
      <c r="B30" s="89" t="s">
        <v>31</v>
      </c>
      <c r="C30" s="88">
        <v>305</v>
      </c>
      <c r="D30" s="88">
        <v>428</v>
      </c>
      <c r="E30" s="101">
        <v>123</v>
      </c>
      <c r="F30" s="102">
        <v>0.40327868852459026</v>
      </c>
      <c r="G30" s="103">
        <v>6.4216728457763242E-4</v>
      </c>
    </row>
    <row r="31" spans="2:7" ht="15" customHeight="1" x14ac:dyDescent="0.2">
      <c r="B31" s="89" t="s">
        <v>28</v>
      </c>
      <c r="C31" s="88">
        <v>365</v>
      </c>
      <c r="D31" s="88">
        <v>420</v>
      </c>
      <c r="E31" s="101">
        <v>55</v>
      </c>
      <c r="F31" s="102">
        <v>0.15068493150684925</v>
      </c>
      <c r="G31" s="103">
        <v>6.301641577630973E-4</v>
      </c>
    </row>
    <row r="32" spans="2:7" ht="15" customHeight="1" x14ac:dyDescent="0.2">
      <c r="B32" s="87" t="s">
        <v>32</v>
      </c>
      <c r="C32" s="88">
        <v>611</v>
      </c>
      <c r="D32" s="88">
        <v>870</v>
      </c>
      <c r="E32" s="101">
        <v>259</v>
      </c>
      <c r="F32" s="102">
        <v>0.42389525368248782</v>
      </c>
      <c r="G32" s="103">
        <v>1.3053400410807014E-3</v>
      </c>
    </row>
    <row r="33" spans="2:7" ht="15" customHeight="1" x14ac:dyDescent="0.2">
      <c r="B33" s="85" t="s">
        <v>34</v>
      </c>
      <c r="C33" s="86">
        <v>4289</v>
      </c>
      <c r="D33" s="86">
        <v>5345</v>
      </c>
      <c r="E33" s="98">
        <v>1056</v>
      </c>
      <c r="F33" s="99">
        <v>0.24621123805082767</v>
      </c>
      <c r="G33" s="100">
        <v>8.0195891029613206E-3</v>
      </c>
    </row>
    <row r="34" spans="2:7" ht="15" customHeight="1" x14ac:dyDescent="0.2">
      <c r="B34" s="89" t="s">
        <v>35</v>
      </c>
      <c r="C34" s="88">
        <v>39</v>
      </c>
      <c r="D34" s="88">
        <v>43</v>
      </c>
      <c r="E34" s="101">
        <v>4</v>
      </c>
      <c r="F34" s="102">
        <v>0.10256410256410264</v>
      </c>
      <c r="G34" s="103">
        <v>6.4516806628126628E-5</v>
      </c>
    </row>
    <row r="35" spans="2:7" ht="15" customHeight="1" x14ac:dyDescent="0.2">
      <c r="B35" s="89" t="s">
        <v>36</v>
      </c>
      <c r="C35" s="88">
        <v>3</v>
      </c>
      <c r="D35" s="88">
        <v>1</v>
      </c>
      <c r="E35" s="101">
        <v>-2</v>
      </c>
      <c r="F35" s="102">
        <v>-0.66666666666666674</v>
      </c>
      <c r="G35" s="103">
        <v>1.5003908518168983E-6</v>
      </c>
    </row>
    <row r="36" spans="2:7" x14ac:dyDescent="0.2">
      <c r="B36" s="89" t="s">
        <v>223</v>
      </c>
      <c r="C36" s="88">
        <v>83</v>
      </c>
      <c r="D36" s="88">
        <v>77</v>
      </c>
      <c r="E36" s="101">
        <v>-6</v>
      </c>
      <c r="F36" s="102">
        <v>-7.2289156626506035E-2</v>
      </c>
      <c r="G36" s="103">
        <v>1.1553009558990117E-4</v>
      </c>
    </row>
    <row r="37" spans="2:7" ht="15" customHeight="1" x14ac:dyDescent="0.2">
      <c r="B37" s="87" t="s">
        <v>47</v>
      </c>
      <c r="C37" s="88">
        <v>554</v>
      </c>
      <c r="D37" s="88">
        <v>800</v>
      </c>
      <c r="E37" s="101">
        <v>246</v>
      </c>
      <c r="F37" s="102">
        <v>0.44404332129963908</v>
      </c>
      <c r="G37" s="103">
        <v>1.2003126814535187E-3</v>
      </c>
    </row>
    <row r="38" spans="2:7" ht="15" customHeight="1" x14ac:dyDescent="0.2">
      <c r="B38" s="87" t="s">
        <v>39</v>
      </c>
      <c r="C38" s="88">
        <v>8</v>
      </c>
      <c r="D38" s="88">
        <v>1</v>
      </c>
      <c r="E38" s="101">
        <v>-7</v>
      </c>
      <c r="F38" s="102">
        <v>-0.875</v>
      </c>
      <c r="G38" s="103">
        <v>1.5003908518168983E-6</v>
      </c>
    </row>
    <row r="39" spans="2:7" ht="15" customHeight="1" x14ac:dyDescent="0.2">
      <c r="B39" s="87" t="s">
        <v>40</v>
      </c>
      <c r="C39" s="88">
        <v>1269</v>
      </c>
      <c r="D39" s="88">
        <v>1383</v>
      </c>
      <c r="E39" s="101">
        <v>114</v>
      </c>
      <c r="F39" s="102">
        <v>8.9834515366430168E-2</v>
      </c>
      <c r="G39" s="103">
        <v>2.0750405480627703E-3</v>
      </c>
    </row>
    <row r="40" spans="2:7" ht="15" customHeight="1" x14ac:dyDescent="0.2">
      <c r="B40" s="87" t="s">
        <v>41</v>
      </c>
      <c r="C40" s="88">
        <v>28</v>
      </c>
      <c r="D40" s="88">
        <v>44</v>
      </c>
      <c r="E40" s="101">
        <v>16</v>
      </c>
      <c r="F40" s="102">
        <v>0.5714285714285714</v>
      </c>
      <c r="G40" s="103">
        <v>6.6017197479943519E-5</v>
      </c>
    </row>
    <row r="41" spans="2:7" ht="15" customHeight="1" x14ac:dyDescent="0.2">
      <c r="B41" s="87" t="s">
        <v>42</v>
      </c>
      <c r="C41" s="88">
        <v>41</v>
      </c>
      <c r="D41" s="88">
        <v>23</v>
      </c>
      <c r="E41" s="101">
        <v>-18</v>
      </c>
      <c r="F41" s="102">
        <v>-0.43902439024390238</v>
      </c>
      <c r="G41" s="103">
        <v>3.4508989591788663E-5</v>
      </c>
    </row>
    <row r="42" spans="2:7" x14ac:dyDescent="0.2">
      <c r="B42" s="87" t="s">
        <v>43</v>
      </c>
      <c r="C42" s="88">
        <v>25</v>
      </c>
      <c r="D42" s="88">
        <v>37</v>
      </c>
      <c r="E42" s="101">
        <v>12</v>
      </c>
      <c r="F42" s="102">
        <v>0.48</v>
      </c>
      <c r="G42" s="103">
        <v>5.5514461517225238E-5</v>
      </c>
    </row>
    <row r="43" spans="2:7" x14ac:dyDescent="0.2">
      <c r="B43" s="87" t="s">
        <v>44</v>
      </c>
      <c r="C43" s="88">
        <v>200</v>
      </c>
      <c r="D43" s="88">
        <v>290</v>
      </c>
      <c r="E43" s="101">
        <v>90</v>
      </c>
      <c r="F43" s="102">
        <v>0.44999999999999996</v>
      </c>
      <c r="G43" s="103">
        <v>4.3511334702690048E-4</v>
      </c>
    </row>
    <row r="44" spans="2:7" x14ac:dyDescent="0.2">
      <c r="B44" s="87" t="s">
        <v>38</v>
      </c>
      <c r="C44" s="88">
        <v>1671</v>
      </c>
      <c r="D44" s="88">
        <v>2017</v>
      </c>
      <c r="E44" s="101">
        <v>346</v>
      </c>
      <c r="F44" s="102">
        <v>0.20706163973668468</v>
      </c>
      <c r="G44" s="103">
        <v>3.026288348114684E-3</v>
      </c>
    </row>
    <row r="45" spans="2:7" x14ac:dyDescent="0.2">
      <c r="B45" s="87" t="s">
        <v>45</v>
      </c>
      <c r="C45" s="88">
        <v>2</v>
      </c>
      <c r="D45" s="88">
        <v>3</v>
      </c>
      <c r="E45" s="101">
        <v>1</v>
      </c>
      <c r="F45" s="102">
        <v>0.5</v>
      </c>
      <c r="G45" s="103">
        <v>4.5011725554506951E-6</v>
      </c>
    </row>
    <row r="46" spans="2:7" ht="15" customHeight="1" x14ac:dyDescent="0.2">
      <c r="B46" s="87" t="s">
        <v>224</v>
      </c>
      <c r="C46" s="88">
        <v>159</v>
      </c>
      <c r="D46" s="88">
        <v>233</v>
      </c>
      <c r="E46" s="101">
        <v>74</v>
      </c>
      <c r="F46" s="102">
        <v>0.46540880503144644</v>
      </c>
      <c r="G46" s="103">
        <v>3.4959106847333731E-4</v>
      </c>
    </row>
    <row r="47" spans="2:7" ht="15" customHeight="1" x14ac:dyDescent="0.2">
      <c r="B47" s="87" t="s">
        <v>46</v>
      </c>
      <c r="C47" s="88">
        <v>114</v>
      </c>
      <c r="D47" s="88">
        <v>252</v>
      </c>
      <c r="E47" s="101">
        <v>138</v>
      </c>
      <c r="F47" s="102">
        <v>1.2105263157894739</v>
      </c>
      <c r="G47" s="103">
        <v>3.7809849465785835E-4</v>
      </c>
    </row>
    <row r="48" spans="2:7" ht="15" customHeight="1" x14ac:dyDescent="0.2">
      <c r="B48" s="87" t="s">
        <v>37</v>
      </c>
      <c r="C48" s="88">
        <v>93</v>
      </c>
      <c r="D48" s="88">
        <v>141</v>
      </c>
      <c r="E48" s="101">
        <v>48</v>
      </c>
      <c r="F48" s="102">
        <v>0.5161290322580645</v>
      </c>
      <c r="G48" s="103">
        <v>2.1155511010618265E-4</v>
      </c>
    </row>
    <row r="49" spans="1:7" ht="15" customHeight="1" x14ac:dyDescent="0.2">
      <c r="B49" s="85" t="s">
        <v>48</v>
      </c>
      <c r="C49" s="86">
        <v>7393</v>
      </c>
      <c r="D49" s="86">
        <v>10430</v>
      </c>
      <c r="E49" s="98">
        <v>3037</v>
      </c>
      <c r="F49" s="99">
        <v>0.41079399431895025</v>
      </c>
      <c r="G49" s="100">
        <v>1.564907658445025E-2</v>
      </c>
    </row>
    <row r="50" spans="1:7" ht="15" customHeight="1" x14ac:dyDescent="0.2">
      <c r="A50" s="12"/>
      <c r="B50" s="89" t="s">
        <v>65</v>
      </c>
      <c r="C50" s="88">
        <v>472</v>
      </c>
      <c r="D50" s="88">
        <v>838</v>
      </c>
      <c r="E50" s="101">
        <v>366</v>
      </c>
      <c r="F50" s="102">
        <v>0.77542372881355925</v>
      </c>
      <c r="G50" s="103">
        <v>1.2573275338225607E-3</v>
      </c>
    </row>
    <row r="51" spans="1:7" ht="15" customHeight="1" x14ac:dyDescent="0.2">
      <c r="A51" s="12"/>
      <c r="B51" s="89" t="s">
        <v>49</v>
      </c>
      <c r="C51" s="88">
        <v>488</v>
      </c>
      <c r="D51" s="88">
        <v>509</v>
      </c>
      <c r="E51" s="101">
        <v>21</v>
      </c>
      <c r="F51" s="102">
        <v>4.3032786885245811E-2</v>
      </c>
      <c r="G51" s="103">
        <v>7.6369894357480124E-4</v>
      </c>
    </row>
    <row r="52" spans="1:7" ht="15" customHeight="1" x14ac:dyDescent="0.2">
      <c r="A52" s="12"/>
      <c r="B52" s="87" t="s">
        <v>51</v>
      </c>
      <c r="C52" s="88">
        <v>3590</v>
      </c>
      <c r="D52" s="88">
        <v>5386</v>
      </c>
      <c r="E52" s="101">
        <v>1796</v>
      </c>
      <c r="F52" s="102">
        <v>0.50027855153203338</v>
      </c>
      <c r="G52" s="103">
        <v>8.0811051278858147E-3</v>
      </c>
    </row>
    <row r="53" spans="1:7" x14ac:dyDescent="0.2">
      <c r="A53" s="12"/>
      <c r="B53" s="87" t="s">
        <v>52</v>
      </c>
      <c r="C53" s="88">
        <v>4</v>
      </c>
      <c r="D53" s="88">
        <v>5</v>
      </c>
      <c r="E53" s="101">
        <v>1</v>
      </c>
      <c r="F53" s="102">
        <v>0.25</v>
      </c>
      <c r="G53" s="103">
        <v>7.5019542590844912E-6</v>
      </c>
    </row>
    <row r="54" spans="1:7" x14ac:dyDescent="0.2">
      <c r="A54" s="12"/>
      <c r="B54" s="87" t="s">
        <v>53</v>
      </c>
      <c r="C54" s="88">
        <v>16</v>
      </c>
      <c r="D54" s="88">
        <v>20</v>
      </c>
      <c r="E54" s="101">
        <v>4</v>
      </c>
      <c r="F54" s="102">
        <v>0.25</v>
      </c>
      <c r="G54" s="103">
        <v>3.0007817036337965E-5</v>
      </c>
    </row>
    <row r="55" spans="1:7" x14ac:dyDescent="0.2">
      <c r="A55" s="12"/>
      <c r="B55" s="87" t="s">
        <v>270</v>
      </c>
      <c r="C55" s="88">
        <v>1</v>
      </c>
      <c r="D55" s="88">
        <v>0</v>
      </c>
      <c r="E55" s="101">
        <v>-1</v>
      </c>
      <c r="F55" s="102">
        <v>-1</v>
      </c>
      <c r="G55" s="103">
        <v>0</v>
      </c>
    </row>
    <row r="56" spans="1:7" ht="12" customHeight="1" x14ac:dyDescent="0.2">
      <c r="A56" s="12"/>
      <c r="B56" s="87" t="s">
        <v>54</v>
      </c>
      <c r="C56" s="88">
        <v>786</v>
      </c>
      <c r="D56" s="88">
        <v>1137</v>
      </c>
      <c r="E56" s="101">
        <v>351</v>
      </c>
      <c r="F56" s="102">
        <v>0.44656488549618323</v>
      </c>
      <c r="G56" s="103">
        <v>1.7059443985158133E-3</v>
      </c>
    </row>
    <row r="57" spans="1:7" ht="15" customHeight="1" x14ac:dyDescent="0.2">
      <c r="A57" s="12"/>
      <c r="B57" s="87" t="s">
        <v>50</v>
      </c>
      <c r="C57" s="88">
        <v>1612</v>
      </c>
      <c r="D57" s="88">
        <v>1809</v>
      </c>
      <c r="E57" s="101">
        <v>197</v>
      </c>
      <c r="F57" s="102">
        <v>0.12220843672456572</v>
      </c>
      <c r="G57" s="103">
        <v>2.7142070509367689E-3</v>
      </c>
    </row>
    <row r="58" spans="1:7" s="27" customFormat="1" ht="15" customHeight="1" x14ac:dyDescent="0.2">
      <c r="A58" s="12"/>
      <c r="B58" s="87" t="s">
        <v>55</v>
      </c>
      <c r="C58" s="88">
        <v>424</v>
      </c>
      <c r="D58" s="88">
        <v>726</v>
      </c>
      <c r="E58" s="101">
        <v>302</v>
      </c>
      <c r="F58" s="102">
        <v>0.71226415094339623</v>
      </c>
      <c r="G58" s="103">
        <v>1.0892837584190681E-3</v>
      </c>
    </row>
    <row r="59" spans="1:7" ht="15" customHeight="1" x14ac:dyDescent="0.2">
      <c r="B59" s="91" t="s">
        <v>56</v>
      </c>
      <c r="C59" s="104">
        <v>118806</v>
      </c>
      <c r="D59" s="104">
        <v>116742</v>
      </c>
      <c r="E59" s="98">
        <v>-2064</v>
      </c>
      <c r="F59" s="99">
        <v>-1.7372859956567899E-2</v>
      </c>
      <c r="G59" s="100">
        <v>0.17515862882280833</v>
      </c>
    </row>
    <row r="60" spans="1:7" ht="15" customHeight="1" x14ac:dyDescent="0.2">
      <c r="B60" s="87" t="s">
        <v>59</v>
      </c>
      <c r="C60" s="88">
        <v>106090</v>
      </c>
      <c r="D60" s="88">
        <v>99260</v>
      </c>
      <c r="E60" s="101">
        <v>-6830</v>
      </c>
      <c r="F60" s="102">
        <v>-6.4379300593835453E-2</v>
      </c>
      <c r="G60" s="103">
        <v>0.14892879595134534</v>
      </c>
    </row>
    <row r="61" spans="1:7" ht="15" customHeight="1" x14ac:dyDescent="0.2">
      <c r="B61" s="87" t="s">
        <v>58</v>
      </c>
      <c r="C61" s="88">
        <v>12667</v>
      </c>
      <c r="D61" s="88">
        <v>17353</v>
      </c>
      <c r="E61" s="101">
        <v>4686</v>
      </c>
      <c r="F61" s="102">
        <v>0.36993763322017847</v>
      </c>
      <c r="G61" s="103">
        <v>2.6036282451578636E-2</v>
      </c>
    </row>
    <row r="62" spans="1:7" ht="15" customHeight="1" x14ac:dyDescent="0.2">
      <c r="B62" s="87" t="s">
        <v>57</v>
      </c>
      <c r="C62" s="88">
        <v>49</v>
      </c>
      <c r="D62" s="88">
        <v>129</v>
      </c>
      <c r="E62" s="101">
        <v>80</v>
      </c>
      <c r="F62" s="102">
        <v>1.6326530612244898</v>
      </c>
      <c r="G62" s="103">
        <v>1.9355041988437988E-4</v>
      </c>
    </row>
    <row r="63" spans="1:7" ht="15" customHeight="1" x14ac:dyDescent="0.2">
      <c r="B63" s="107" t="s">
        <v>60</v>
      </c>
      <c r="C63" s="108">
        <v>4701</v>
      </c>
      <c r="D63" s="108">
        <v>6173</v>
      </c>
      <c r="E63" s="109">
        <v>1472</v>
      </c>
      <c r="F63" s="110">
        <v>0.31312486704956388</v>
      </c>
      <c r="G63" s="111">
        <v>9.261912728265714E-3</v>
      </c>
    </row>
    <row r="64" spans="1:7" x14ac:dyDescent="0.2">
      <c r="B64" s="85" t="s">
        <v>61</v>
      </c>
      <c r="C64" s="105">
        <v>88</v>
      </c>
      <c r="D64" s="105">
        <v>82</v>
      </c>
      <c r="E64" s="98">
        <v>-6</v>
      </c>
      <c r="F64" s="99">
        <v>-6.8181818181818232E-2</v>
      </c>
      <c r="G64" s="100">
        <v>1.2303204984898567E-4</v>
      </c>
    </row>
    <row r="65" spans="1:7" x14ac:dyDescent="0.2">
      <c r="A65" s="12"/>
      <c r="B65" s="92" t="s">
        <v>235</v>
      </c>
      <c r="C65" s="88">
        <v>0</v>
      </c>
      <c r="D65" s="88">
        <v>0</v>
      </c>
      <c r="E65" s="101">
        <v>0</v>
      </c>
      <c r="F65" s="102"/>
      <c r="G65" s="103">
        <v>0</v>
      </c>
    </row>
    <row r="66" spans="1:7" ht="15" customHeight="1" x14ac:dyDescent="0.2">
      <c r="A66" s="12"/>
      <c r="B66" s="93" t="s">
        <v>62</v>
      </c>
      <c r="C66" s="88">
        <v>0</v>
      </c>
      <c r="D66" s="88">
        <v>5</v>
      </c>
      <c r="E66" s="101">
        <v>5</v>
      </c>
      <c r="F66" s="102"/>
      <c r="G66" s="103">
        <v>7.5019542590844912E-6</v>
      </c>
    </row>
    <row r="67" spans="1:7" x14ac:dyDescent="0.2">
      <c r="A67" s="12"/>
      <c r="B67" s="93" t="s">
        <v>161</v>
      </c>
      <c r="C67" s="88">
        <v>0</v>
      </c>
      <c r="D67" s="88">
        <v>0</v>
      </c>
      <c r="E67" s="101">
        <v>0</v>
      </c>
      <c r="F67" s="102"/>
      <c r="G67" s="103">
        <v>0</v>
      </c>
    </row>
    <row r="68" spans="1:7" x14ac:dyDescent="0.2">
      <c r="A68" s="12"/>
      <c r="B68" s="93" t="s">
        <v>63</v>
      </c>
      <c r="C68" s="88">
        <v>0</v>
      </c>
      <c r="D68" s="88">
        <v>2</v>
      </c>
      <c r="E68" s="101">
        <v>2</v>
      </c>
      <c r="F68" s="102"/>
      <c r="G68" s="103">
        <v>3.0007817036337966E-6</v>
      </c>
    </row>
    <row r="69" spans="1:7" x14ac:dyDescent="0.2">
      <c r="A69" s="12"/>
      <c r="B69" s="93" t="s">
        <v>192</v>
      </c>
      <c r="C69" s="88">
        <v>0</v>
      </c>
      <c r="D69" s="88">
        <v>1</v>
      </c>
      <c r="E69" s="101">
        <v>1</v>
      </c>
      <c r="F69" s="102"/>
      <c r="G69" s="103">
        <v>1.5003908518168983E-6</v>
      </c>
    </row>
    <row r="70" spans="1:7" ht="15" customHeight="1" x14ac:dyDescent="0.2">
      <c r="A70" s="12"/>
      <c r="B70" s="93" t="s">
        <v>79</v>
      </c>
      <c r="C70" s="88">
        <v>0</v>
      </c>
      <c r="D70" s="88">
        <v>9</v>
      </c>
      <c r="E70" s="101">
        <v>9</v>
      </c>
      <c r="F70" s="102"/>
      <c r="G70" s="103">
        <v>1.3503517666352085E-5</v>
      </c>
    </row>
    <row r="71" spans="1:7" ht="15" customHeight="1" x14ac:dyDescent="0.2">
      <c r="A71" s="12"/>
      <c r="B71" s="92" t="s">
        <v>80</v>
      </c>
      <c r="C71" s="88">
        <v>5</v>
      </c>
      <c r="D71" s="88">
        <v>4</v>
      </c>
      <c r="E71" s="101">
        <v>-1</v>
      </c>
      <c r="F71" s="102">
        <v>-0.19999999999999996</v>
      </c>
      <c r="G71" s="103">
        <v>6.0015634072675932E-6</v>
      </c>
    </row>
    <row r="72" spans="1:7" x14ac:dyDescent="0.2">
      <c r="A72" s="12"/>
      <c r="B72" s="93" t="s">
        <v>247</v>
      </c>
      <c r="C72" s="88">
        <v>0</v>
      </c>
      <c r="D72" s="88">
        <v>0</v>
      </c>
      <c r="E72" s="101">
        <v>0</v>
      </c>
      <c r="F72" s="102"/>
      <c r="G72" s="103">
        <v>0</v>
      </c>
    </row>
    <row r="73" spans="1:7" ht="16.5" customHeight="1" x14ac:dyDescent="0.2">
      <c r="A73" s="12"/>
      <c r="B73" s="93" t="s">
        <v>88</v>
      </c>
      <c r="C73" s="88">
        <v>0</v>
      </c>
      <c r="D73" s="88">
        <v>0</v>
      </c>
      <c r="E73" s="101">
        <v>0</v>
      </c>
      <c r="F73" s="102"/>
      <c r="G73" s="103">
        <v>0</v>
      </c>
    </row>
    <row r="74" spans="1:7" ht="15" customHeight="1" x14ac:dyDescent="0.2">
      <c r="A74" s="12"/>
      <c r="B74" s="93" t="s">
        <v>91</v>
      </c>
      <c r="C74" s="88">
        <v>4</v>
      </c>
      <c r="D74" s="88">
        <v>0</v>
      </c>
      <c r="E74" s="101">
        <v>-4</v>
      </c>
      <c r="F74" s="102">
        <v>-1</v>
      </c>
      <c r="G74" s="103">
        <v>0</v>
      </c>
    </row>
    <row r="75" spans="1:7" ht="14.25" customHeight="1" x14ac:dyDescent="0.2">
      <c r="A75" s="12"/>
      <c r="B75" s="93" t="s">
        <v>248</v>
      </c>
      <c r="C75" s="88">
        <v>0</v>
      </c>
      <c r="D75" s="88">
        <v>0</v>
      </c>
      <c r="E75" s="101">
        <v>0</v>
      </c>
      <c r="F75" s="102"/>
      <c r="G75" s="103">
        <v>0</v>
      </c>
    </row>
    <row r="76" spans="1:7" x14ac:dyDescent="0.2">
      <c r="A76" s="12"/>
      <c r="B76" s="93" t="s">
        <v>108</v>
      </c>
      <c r="C76" s="88">
        <v>11</v>
      </c>
      <c r="D76" s="88">
        <v>7</v>
      </c>
      <c r="E76" s="101">
        <v>-4</v>
      </c>
      <c r="F76" s="102">
        <v>-0.36363636363636365</v>
      </c>
      <c r="G76" s="103">
        <v>1.0502735962718287E-5</v>
      </c>
    </row>
    <row r="77" spans="1:7" s="27" customFormat="1" x14ac:dyDescent="0.2">
      <c r="A77" s="12"/>
      <c r="B77" s="93" t="s">
        <v>122</v>
      </c>
      <c r="C77" s="88">
        <v>0</v>
      </c>
      <c r="D77" s="88">
        <v>0</v>
      </c>
      <c r="E77" s="101">
        <v>0</v>
      </c>
      <c r="F77" s="102"/>
      <c r="G77" s="103">
        <v>0</v>
      </c>
    </row>
    <row r="78" spans="1:7" x14ac:dyDescent="0.2">
      <c r="A78" s="12"/>
      <c r="B78" s="93" t="s">
        <v>245</v>
      </c>
      <c r="C78" s="88">
        <v>0</v>
      </c>
      <c r="D78" s="88">
        <v>0</v>
      </c>
      <c r="E78" s="101">
        <v>0</v>
      </c>
      <c r="F78" s="102"/>
      <c r="G78" s="103">
        <v>0</v>
      </c>
    </row>
    <row r="79" spans="1:7" s="11" customFormat="1" x14ac:dyDescent="0.2">
      <c r="A79" s="12"/>
      <c r="B79" s="93" t="s">
        <v>137</v>
      </c>
      <c r="C79" s="88">
        <v>0</v>
      </c>
      <c r="D79" s="88">
        <v>0</v>
      </c>
      <c r="E79" s="101">
        <v>0</v>
      </c>
      <c r="F79" s="102"/>
      <c r="G79" s="103">
        <v>0</v>
      </c>
    </row>
    <row r="80" spans="1:7" s="27" customFormat="1" x14ac:dyDescent="0.2">
      <c r="A80" s="12"/>
      <c r="B80" s="93" t="s">
        <v>138</v>
      </c>
      <c r="C80" s="88">
        <v>5</v>
      </c>
      <c r="D80" s="88">
        <v>22</v>
      </c>
      <c r="E80" s="101">
        <v>17</v>
      </c>
      <c r="F80" s="102">
        <v>3.4000000000000004</v>
      </c>
      <c r="G80" s="103">
        <v>3.3008598739971759E-5</v>
      </c>
    </row>
    <row r="81" spans="1:7" ht="15" customHeight="1" x14ac:dyDescent="0.2">
      <c r="A81" s="12"/>
      <c r="B81" s="93" t="s">
        <v>197</v>
      </c>
      <c r="C81" s="88">
        <v>1</v>
      </c>
      <c r="D81" s="88">
        <v>0</v>
      </c>
      <c r="E81" s="101">
        <v>-1</v>
      </c>
      <c r="F81" s="102">
        <v>-1</v>
      </c>
      <c r="G81" s="103">
        <v>0</v>
      </c>
    </row>
    <row r="82" spans="1:7" ht="15" customHeight="1" x14ac:dyDescent="0.2">
      <c r="A82" s="12"/>
      <c r="B82" s="93" t="s">
        <v>147</v>
      </c>
      <c r="C82" s="88">
        <v>60</v>
      </c>
      <c r="D82" s="88">
        <v>23</v>
      </c>
      <c r="E82" s="101">
        <v>-37</v>
      </c>
      <c r="F82" s="102">
        <v>-0.6166666666666667</v>
      </c>
      <c r="G82" s="103">
        <v>3.4508989591788663E-5</v>
      </c>
    </row>
    <row r="83" spans="1:7" ht="15" customHeight="1" x14ac:dyDescent="0.2">
      <c r="A83" s="12"/>
      <c r="B83" s="93" t="s">
        <v>148</v>
      </c>
      <c r="C83" s="88">
        <v>2</v>
      </c>
      <c r="D83" s="88">
        <v>4</v>
      </c>
      <c r="E83" s="101">
        <v>2</v>
      </c>
      <c r="F83" s="102">
        <v>1</v>
      </c>
      <c r="G83" s="103">
        <v>6.0015634072675932E-6</v>
      </c>
    </row>
    <row r="84" spans="1:7" ht="15" customHeight="1" x14ac:dyDescent="0.2">
      <c r="A84" s="12"/>
      <c r="B84" s="93" t="s">
        <v>158</v>
      </c>
      <c r="C84" s="88">
        <v>0</v>
      </c>
      <c r="D84" s="88">
        <v>5</v>
      </c>
      <c r="E84" s="101">
        <v>5</v>
      </c>
      <c r="F84" s="102"/>
      <c r="G84" s="103">
        <v>7.5019542590844912E-6</v>
      </c>
    </row>
    <row r="85" spans="1:7" ht="15" customHeight="1" x14ac:dyDescent="0.2">
      <c r="B85" s="85" t="s">
        <v>203</v>
      </c>
      <c r="C85" s="86">
        <v>32</v>
      </c>
      <c r="D85" s="86">
        <v>36</v>
      </c>
      <c r="E85" s="98">
        <v>4</v>
      </c>
      <c r="F85" s="99">
        <v>0.125</v>
      </c>
      <c r="G85" s="100">
        <v>5.4014070665408341E-5</v>
      </c>
    </row>
    <row r="86" spans="1:7" ht="15" customHeight="1" x14ac:dyDescent="0.2">
      <c r="B86" s="93" t="s">
        <v>193</v>
      </c>
      <c r="C86" s="88">
        <v>2</v>
      </c>
      <c r="D86" s="88">
        <v>3</v>
      </c>
      <c r="E86" s="101">
        <v>1</v>
      </c>
      <c r="F86" s="102">
        <v>0.5</v>
      </c>
      <c r="G86" s="103">
        <v>4.5011725554506951E-6</v>
      </c>
    </row>
    <row r="87" spans="1:7" ht="15" customHeight="1" x14ac:dyDescent="0.2">
      <c r="B87" s="93" t="s">
        <v>162</v>
      </c>
      <c r="C87" s="88">
        <v>2</v>
      </c>
      <c r="D87" s="88">
        <v>6</v>
      </c>
      <c r="E87" s="101">
        <v>4</v>
      </c>
      <c r="F87" s="102">
        <v>2</v>
      </c>
      <c r="G87" s="103">
        <v>9.0023451109013902E-6</v>
      </c>
    </row>
    <row r="88" spans="1:7" x14ac:dyDescent="0.2">
      <c r="B88" s="93" t="s">
        <v>106</v>
      </c>
      <c r="C88" s="88">
        <v>14</v>
      </c>
      <c r="D88" s="88">
        <v>9</v>
      </c>
      <c r="E88" s="101">
        <v>-5</v>
      </c>
      <c r="F88" s="102">
        <v>-0.3571428571428571</v>
      </c>
      <c r="G88" s="103">
        <v>1.3503517666352085E-5</v>
      </c>
    </row>
    <row r="89" spans="1:7" ht="15" customHeight="1" x14ac:dyDescent="0.2">
      <c r="B89" s="93" t="s">
        <v>171</v>
      </c>
      <c r="C89" s="88">
        <v>2</v>
      </c>
      <c r="D89" s="88">
        <v>3</v>
      </c>
      <c r="E89" s="101">
        <v>1</v>
      </c>
      <c r="F89" s="102">
        <v>0.5</v>
      </c>
      <c r="G89" s="103">
        <v>4.5011725554506951E-6</v>
      </c>
    </row>
    <row r="90" spans="1:7" x14ac:dyDescent="0.2">
      <c r="B90" s="93" t="s">
        <v>126</v>
      </c>
      <c r="C90" s="88">
        <v>3</v>
      </c>
      <c r="D90" s="88">
        <v>5</v>
      </c>
      <c r="E90" s="101">
        <v>2</v>
      </c>
      <c r="F90" s="102">
        <v>0.66666666666666674</v>
      </c>
      <c r="G90" s="103">
        <v>7.5019542590844912E-6</v>
      </c>
    </row>
    <row r="91" spans="1:7" ht="15" customHeight="1" x14ac:dyDescent="0.2">
      <c r="B91" s="93" t="s">
        <v>131</v>
      </c>
      <c r="C91" s="88">
        <v>9</v>
      </c>
      <c r="D91" s="88">
        <v>6</v>
      </c>
      <c r="E91" s="101">
        <v>-3</v>
      </c>
      <c r="F91" s="102">
        <v>-0.33333333333333337</v>
      </c>
      <c r="G91" s="103">
        <v>9.0023451109013902E-6</v>
      </c>
    </row>
    <row r="92" spans="1:7" ht="15" customHeight="1" x14ac:dyDescent="0.2">
      <c r="B92" s="93" t="s">
        <v>159</v>
      </c>
      <c r="C92" s="88">
        <v>0</v>
      </c>
      <c r="D92" s="88">
        <v>4</v>
      </c>
      <c r="E92" s="101">
        <v>4</v>
      </c>
      <c r="F92" s="102"/>
      <c r="G92" s="103">
        <v>6.0015634072675932E-6</v>
      </c>
    </row>
    <row r="93" spans="1:7" ht="15" customHeight="1" x14ac:dyDescent="0.2">
      <c r="A93" s="13"/>
      <c r="B93" s="85" t="s">
        <v>204</v>
      </c>
      <c r="C93" s="86">
        <v>4304</v>
      </c>
      <c r="D93" s="86">
        <v>5738</v>
      </c>
      <c r="E93" s="98">
        <v>1434</v>
      </c>
      <c r="F93" s="99">
        <v>0.33317843866171004</v>
      </c>
      <c r="G93" s="100">
        <v>8.6092427077253623E-3</v>
      </c>
    </row>
    <row r="94" spans="1:7" ht="15" customHeight="1" x14ac:dyDescent="0.2">
      <c r="B94" s="87" t="s">
        <v>69</v>
      </c>
      <c r="C94" s="88">
        <v>3798</v>
      </c>
      <c r="D94" s="88">
        <v>5054</v>
      </c>
      <c r="E94" s="101">
        <v>1256</v>
      </c>
      <c r="F94" s="102">
        <v>0.33070036861506047</v>
      </c>
      <c r="G94" s="103">
        <v>7.5829753650826044E-3</v>
      </c>
    </row>
    <row r="95" spans="1:7" ht="15" customHeight="1" x14ac:dyDescent="0.2">
      <c r="B95" s="87" t="s">
        <v>100</v>
      </c>
      <c r="C95" s="88">
        <v>447</v>
      </c>
      <c r="D95" s="88">
        <v>638</v>
      </c>
      <c r="E95" s="101">
        <v>191</v>
      </c>
      <c r="F95" s="102">
        <v>0.42729306487695751</v>
      </c>
      <c r="G95" s="103">
        <v>9.5724936345918112E-4</v>
      </c>
    </row>
    <row r="96" spans="1:7" ht="15" customHeight="1" x14ac:dyDescent="0.2">
      <c r="B96" s="87" t="s">
        <v>116</v>
      </c>
      <c r="C96" s="88">
        <v>59</v>
      </c>
      <c r="D96" s="88">
        <v>46</v>
      </c>
      <c r="E96" s="101">
        <v>-13</v>
      </c>
      <c r="F96" s="102">
        <v>-0.22033898305084743</v>
      </c>
      <c r="G96" s="103">
        <v>6.9017979183577327E-5</v>
      </c>
    </row>
    <row r="97" spans="2:7" ht="15" customHeight="1" x14ac:dyDescent="0.2">
      <c r="B97" s="85" t="s">
        <v>205</v>
      </c>
      <c r="C97" s="86">
        <v>277</v>
      </c>
      <c r="D97" s="86">
        <v>317</v>
      </c>
      <c r="E97" s="98">
        <v>40</v>
      </c>
      <c r="F97" s="99">
        <v>0.14440433212996395</v>
      </c>
      <c r="G97" s="100">
        <v>4.7562390002595675E-4</v>
      </c>
    </row>
    <row r="98" spans="2:7" ht="15" customHeight="1" x14ac:dyDescent="0.2">
      <c r="B98" s="89" t="s">
        <v>71</v>
      </c>
      <c r="C98" s="88">
        <v>60</v>
      </c>
      <c r="D98" s="88">
        <v>95</v>
      </c>
      <c r="E98" s="101">
        <v>35</v>
      </c>
      <c r="F98" s="102">
        <v>0.58333333333333326</v>
      </c>
      <c r="G98" s="103">
        <v>1.4253713092260534E-4</v>
      </c>
    </row>
    <row r="99" spans="2:7" s="27" customFormat="1" ht="15" customHeight="1" x14ac:dyDescent="0.2">
      <c r="B99" s="89" t="s">
        <v>75</v>
      </c>
      <c r="C99" s="88">
        <v>0</v>
      </c>
      <c r="D99" s="88">
        <v>4</v>
      </c>
      <c r="E99" s="101">
        <v>4</v>
      </c>
      <c r="F99" s="102"/>
      <c r="G99" s="103">
        <v>6.0015634072675932E-6</v>
      </c>
    </row>
    <row r="100" spans="2:7" ht="15" customHeight="1" x14ac:dyDescent="0.2">
      <c r="B100" s="89" t="s">
        <v>76</v>
      </c>
      <c r="C100" s="88">
        <v>102</v>
      </c>
      <c r="D100" s="88">
        <v>114</v>
      </c>
      <c r="E100" s="101">
        <v>12</v>
      </c>
      <c r="F100" s="102">
        <v>0.11764705882352944</v>
      </c>
      <c r="G100" s="103">
        <v>1.7104455710712641E-4</v>
      </c>
    </row>
    <row r="101" spans="2:7" ht="15" customHeight="1" x14ac:dyDescent="0.2">
      <c r="B101" s="89" t="s">
        <v>246</v>
      </c>
      <c r="C101" s="88">
        <v>0</v>
      </c>
      <c r="D101" s="88">
        <v>0</v>
      </c>
      <c r="E101" s="101">
        <v>0</v>
      </c>
      <c r="F101" s="102"/>
      <c r="G101" s="103">
        <v>0</v>
      </c>
    </row>
    <row r="102" spans="2:7" ht="15" customHeight="1" x14ac:dyDescent="0.2">
      <c r="B102" s="89" t="s">
        <v>83</v>
      </c>
      <c r="C102" s="88">
        <v>31</v>
      </c>
      <c r="D102" s="88">
        <v>7</v>
      </c>
      <c r="E102" s="101">
        <v>-24</v>
      </c>
      <c r="F102" s="102">
        <v>-0.77419354838709675</v>
      </c>
      <c r="G102" s="103">
        <v>1.0502735962718287E-5</v>
      </c>
    </row>
    <row r="103" spans="2:7" x14ac:dyDescent="0.2">
      <c r="B103" s="89" t="s">
        <v>86</v>
      </c>
      <c r="C103" s="88">
        <v>12</v>
      </c>
      <c r="D103" s="88">
        <v>9</v>
      </c>
      <c r="E103" s="101">
        <v>-3</v>
      </c>
      <c r="F103" s="102">
        <v>-0.25</v>
      </c>
      <c r="G103" s="103">
        <v>1.3503517666352085E-5</v>
      </c>
    </row>
    <row r="104" spans="2:7" ht="15" customHeight="1" x14ac:dyDescent="0.2">
      <c r="B104" s="89" t="s">
        <v>103</v>
      </c>
      <c r="C104" s="88">
        <v>42</v>
      </c>
      <c r="D104" s="88">
        <v>45</v>
      </c>
      <c r="E104" s="101">
        <v>3</v>
      </c>
      <c r="F104" s="102">
        <v>7.1428571428571397E-2</v>
      </c>
      <c r="G104" s="103">
        <v>6.7517588331760423E-5</v>
      </c>
    </row>
    <row r="105" spans="2:7" ht="15" customHeight="1" x14ac:dyDescent="0.2">
      <c r="B105" s="93" t="s">
        <v>128</v>
      </c>
      <c r="C105" s="88">
        <v>2</v>
      </c>
      <c r="D105" s="88">
        <v>0</v>
      </c>
      <c r="E105" s="101">
        <v>-2</v>
      </c>
      <c r="F105" s="102">
        <v>-1</v>
      </c>
      <c r="G105" s="103">
        <v>0</v>
      </c>
    </row>
    <row r="106" spans="2:7" ht="15" customHeight="1" x14ac:dyDescent="0.2">
      <c r="B106" s="89" t="s">
        <v>129</v>
      </c>
      <c r="C106" s="88">
        <v>13</v>
      </c>
      <c r="D106" s="88">
        <v>6</v>
      </c>
      <c r="E106" s="101">
        <v>-7</v>
      </c>
      <c r="F106" s="102">
        <v>-0.53846153846153844</v>
      </c>
      <c r="G106" s="103">
        <v>9.0023451109013902E-6</v>
      </c>
    </row>
    <row r="107" spans="2:7" ht="15" customHeight="1" x14ac:dyDescent="0.2">
      <c r="B107" s="89" t="s">
        <v>273</v>
      </c>
      <c r="C107" s="88">
        <v>0</v>
      </c>
      <c r="D107" s="88">
        <v>1</v>
      </c>
      <c r="E107" s="101">
        <v>1</v>
      </c>
      <c r="F107" s="102"/>
      <c r="G107" s="103">
        <v>1.5003908518168983E-6</v>
      </c>
    </row>
    <row r="108" spans="2:7" s="27" customFormat="1" ht="15" customHeight="1" x14ac:dyDescent="0.2">
      <c r="B108" s="27" t="s">
        <v>275</v>
      </c>
      <c r="C108" s="88">
        <v>0</v>
      </c>
      <c r="D108" s="88">
        <v>0</v>
      </c>
      <c r="E108" s="101">
        <v>0</v>
      </c>
      <c r="F108" s="102"/>
      <c r="G108" s="103">
        <v>0</v>
      </c>
    </row>
    <row r="109" spans="2:7" ht="15" customHeight="1" x14ac:dyDescent="0.2">
      <c r="B109" s="89" t="s">
        <v>152</v>
      </c>
      <c r="C109" s="88">
        <v>3</v>
      </c>
      <c r="D109" s="88">
        <v>8</v>
      </c>
      <c r="E109" s="101">
        <v>5</v>
      </c>
      <c r="F109" s="102">
        <v>1.6666666666666665</v>
      </c>
      <c r="G109" s="103">
        <v>1.2003126814535186E-5</v>
      </c>
    </row>
    <row r="110" spans="2:7" ht="16.5" customHeight="1" x14ac:dyDescent="0.2">
      <c r="B110" s="92" t="s">
        <v>156</v>
      </c>
      <c r="C110" s="88">
        <v>12</v>
      </c>
      <c r="D110" s="88">
        <v>28</v>
      </c>
      <c r="E110" s="101">
        <v>16</v>
      </c>
      <c r="F110" s="102">
        <v>1.3333333333333335</v>
      </c>
      <c r="G110" s="103">
        <v>4.201094385087315E-5</v>
      </c>
    </row>
    <row r="111" spans="2:7" ht="33.75" customHeight="1" x14ac:dyDescent="0.2">
      <c r="B111" s="107" t="s">
        <v>206</v>
      </c>
      <c r="C111" s="108">
        <v>18858</v>
      </c>
      <c r="D111" s="108">
        <v>51545</v>
      </c>
      <c r="E111" s="109">
        <v>32687</v>
      </c>
      <c r="F111" s="110">
        <v>1.7333227277547989</v>
      </c>
      <c r="G111" s="111">
        <v>7.7337646456902026E-2</v>
      </c>
    </row>
    <row r="112" spans="2:7" ht="21.75" customHeight="1" x14ac:dyDescent="0.2">
      <c r="B112" s="85" t="s">
        <v>207</v>
      </c>
      <c r="C112" s="86">
        <v>2742</v>
      </c>
      <c r="D112" s="86">
        <v>3642</v>
      </c>
      <c r="E112" s="98">
        <v>900</v>
      </c>
      <c r="F112" s="99">
        <v>0.32822757111597367</v>
      </c>
      <c r="G112" s="100">
        <v>5.4644234823171432E-3</v>
      </c>
    </row>
    <row r="113" spans="2:7" x14ac:dyDescent="0.2">
      <c r="B113" s="94" t="s">
        <v>92</v>
      </c>
      <c r="C113" s="88">
        <v>972</v>
      </c>
      <c r="D113" s="88">
        <v>889</v>
      </c>
      <c r="E113" s="101">
        <v>-83</v>
      </c>
      <c r="F113" s="102">
        <v>-8.5390946502057585E-2</v>
      </c>
      <c r="G113" s="103">
        <v>1.3338474672652226E-3</v>
      </c>
    </row>
    <row r="114" spans="2:7" ht="15" customHeight="1" x14ac:dyDescent="0.2">
      <c r="B114" s="94" t="s">
        <v>105</v>
      </c>
      <c r="C114" s="88">
        <v>345</v>
      </c>
      <c r="D114" s="88">
        <v>746</v>
      </c>
      <c r="E114" s="101">
        <v>401</v>
      </c>
      <c r="F114" s="102">
        <v>1.1623188405797102</v>
      </c>
      <c r="G114" s="103">
        <v>1.1192915754554061E-3</v>
      </c>
    </row>
    <row r="115" spans="2:7" x14ac:dyDescent="0.2">
      <c r="B115" s="94" t="s">
        <v>119</v>
      </c>
      <c r="C115" s="88">
        <v>27</v>
      </c>
      <c r="D115" s="88">
        <v>16</v>
      </c>
      <c r="E115" s="101">
        <v>-11</v>
      </c>
      <c r="F115" s="102">
        <v>-0.40740740740740744</v>
      </c>
      <c r="G115" s="103">
        <v>2.4006253629070373E-5</v>
      </c>
    </row>
    <row r="116" spans="2:7" ht="15" customHeight="1" x14ac:dyDescent="0.2">
      <c r="B116" s="90" t="s">
        <v>145</v>
      </c>
      <c r="C116" s="88">
        <v>27</v>
      </c>
      <c r="D116" s="88">
        <v>13</v>
      </c>
      <c r="E116" s="101">
        <v>-14</v>
      </c>
      <c r="F116" s="102">
        <v>-0.5185185185185186</v>
      </c>
      <c r="G116" s="103">
        <v>1.9505081073619678E-5</v>
      </c>
    </row>
    <row r="117" spans="2:7" x14ac:dyDescent="0.2">
      <c r="B117" s="90" t="s">
        <v>157</v>
      </c>
      <c r="C117" s="88">
        <v>1357</v>
      </c>
      <c r="D117" s="88">
        <v>1966</v>
      </c>
      <c r="E117" s="101">
        <v>609</v>
      </c>
      <c r="F117" s="102">
        <v>0.44878408253500379</v>
      </c>
      <c r="G117" s="103">
        <v>2.9497684146720222E-3</v>
      </c>
    </row>
    <row r="118" spans="2:7" ht="15" customHeight="1" x14ac:dyDescent="0.2">
      <c r="B118" s="90" t="s">
        <v>172</v>
      </c>
      <c r="C118" s="88">
        <v>6</v>
      </c>
      <c r="D118" s="88">
        <v>1</v>
      </c>
      <c r="E118" s="101">
        <v>-5</v>
      </c>
      <c r="F118" s="102">
        <v>-0.83333333333333337</v>
      </c>
      <c r="G118" s="103">
        <v>1.5003908518168983E-6</v>
      </c>
    </row>
    <row r="119" spans="2:7" ht="15" customHeight="1" x14ac:dyDescent="0.2">
      <c r="B119" s="90" t="s">
        <v>167</v>
      </c>
      <c r="C119" s="88">
        <v>8</v>
      </c>
      <c r="D119" s="88">
        <v>11</v>
      </c>
      <c r="E119" s="101">
        <v>3</v>
      </c>
      <c r="F119" s="102">
        <v>0.375</v>
      </c>
      <c r="G119" s="103">
        <v>1.650429936998588E-5</v>
      </c>
    </row>
    <row r="120" spans="2:7" ht="15" customHeight="1" x14ac:dyDescent="0.2">
      <c r="B120" s="85" t="s">
        <v>208</v>
      </c>
      <c r="C120" s="86">
        <v>405</v>
      </c>
      <c r="D120" s="86">
        <v>613</v>
      </c>
      <c r="E120" s="98">
        <v>208</v>
      </c>
      <c r="F120" s="99">
        <v>0.51358024691358017</v>
      </c>
      <c r="G120" s="100">
        <v>9.1973959216375871E-4</v>
      </c>
    </row>
    <row r="121" spans="2:7" ht="17.25" customHeight="1" x14ac:dyDescent="0.2">
      <c r="B121" s="90" t="s">
        <v>64</v>
      </c>
      <c r="C121" s="88">
        <v>326</v>
      </c>
      <c r="D121" s="88">
        <v>516</v>
      </c>
      <c r="E121" s="101">
        <v>190</v>
      </c>
      <c r="F121" s="102">
        <v>0.58282208588957052</v>
      </c>
      <c r="G121" s="103">
        <v>7.7420167953751954E-4</v>
      </c>
    </row>
    <row r="122" spans="2:7" ht="15" customHeight="1" x14ac:dyDescent="0.2">
      <c r="B122" s="90" t="s">
        <v>68</v>
      </c>
      <c r="C122" s="88">
        <v>0</v>
      </c>
      <c r="D122" s="88">
        <v>0</v>
      </c>
      <c r="E122" s="101">
        <v>0</v>
      </c>
      <c r="F122" s="102"/>
      <c r="G122" s="103">
        <v>0</v>
      </c>
    </row>
    <row r="123" spans="2:7" ht="15" customHeight="1" x14ac:dyDescent="0.2">
      <c r="B123" s="90" t="s">
        <v>72</v>
      </c>
      <c r="C123" s="88">
        <v>75</v>
      </c>
      <c r="D123" s="88">
        <v>95</v>
      </c>
      <c r="E123" s="101">
        <v>20</v>
      </c>
      <c r="F123" s="102">
        <v>0.26666666666666661</v>
      </c>
      <c r="G123" s="103">
        <v>1.4253713092260534E-4</v>
      </c>
    </row>
    <row r="124" spans="2:7" ht="15" customHeight="1" x14ac:dyDescent="0.2">
      <c r="B124" s="90" t="s">
        <v>169</v>
      </c>
      <c r="C124" s="88">
        <v>0</v>
      </c>
      <c r="D124" s="88">
        <v>0</v>
      </c>
      <c r="E124" s="101">
        <v>0</v>
      </c>
      <c r="F124" s="102"/>
      <c r="G124" s="103">
        <v>0</v>
      </c>
    </row>
    <row r="125" spans="2:7" ht="15" customHeight="1" x14ac:dyDescent="0.2">
      <c r="B125" s="90" t="s">
        <v>85</v>
      </c>
      <c r="C125" s="88">
        <v>0</v>
      </c>
      <c r="D125" s="88">
        <v>0</v>
      </c>
      <c r="E125" s="101">
        <v>0</v>
      </c>
      <c r="F125" s="102"/>
      <c r="G125" s="103">
        <v>0</v>
      </c>
    </row>
    <row r="126" spans="2:7" ht="15" customHeight="1" x14ac:dyDescent="0.2">
      <c r="B126" s="90" t="s">
        <v>115</v>
      </c>
      <c r="C126" s="88">
        <v>1</v>
      </c>
      <c r="D126" s="88">
        <v>0</v>
      </c>
      <c r="E126" s="101">
        <v>-1</v>
      </c>
      <c r="F126" s="102">
        <v>-1</v>
      </c>
      <c r="G126" s="103">
        <v>0</v>
      </c>
    </row>
    <row r="127" spans="2:7" ht="15" customHeight="1" x14ac:dyDescent="0.2">
      <c r="B127" s="90" t="s">
        <v>188</v>
      </c>
      <c r="C127" s="88">
        <v>0</v>
      </c>
      <c r="D127" s="88">
        <v>0</v>
      </c>
      <c r="E127" s="101">
        <v>0</v>
      </c>
      <c r="F127" s="102"/>
      <c r="G127" s="103">
        <v>0</v>
      </c>
    </row>
    <row r="128" spans="2:7" ht="15" customHeight="1" x14ac:dyDescent="0.2">
      <c r="B128" s="90" t="s">
        <v>196</v>
      </c>
      <c r="C128" s="88">
        <v>0</v>
      </c>
      <c r="D128" s="88">
        <v>0</v>
      </c>
      <c r="E128" s="101">
        <v>0</v>
      </c>
      <c r="F128" s="102"/>
      <c r="G128" s="103">
        <v>0</v>
      </c>
    </row>
    <row r="129" spans="1:7" ht="15" customHeight="1" x14ac:dyDescent="0.2">
      <c r="B129" s="90" t="s">
        <v>127</v>
      </c>
      <c r="C129" s="88">
        <v>0</v>
      </c>
      <c r="D129" s="88">
        <v>0</v>
      </c>
      <c r="E129" s="101">
        <v>0</v>
      </c>
      <c r="F129" s="102"/>
      <c r="G129" s="103">
        <v>0</v>
      </c>
    </row>
    <row r="130" spans="1:7" s="11" customFormat="1" ht="15" customHeight="1" x14ac:dyDescent="0.2">
      <c r="B130" s="90" t="s">
        <v>182</v>
      </c>
      <c r="C130" s="88">
        <v>0</v>
      </c>
      <c r="D130" s="88">
        <v>1</v>
      </c>
      <c r="E130" s="101">
        <v>1</v>
      </c>
      <c r="F130" s="102"/>
      <c r="G130" s="103">
        <v>1.5003908518168983E-6</v>
      </c>
    </row>
    <row r="131" spans="1:7" s="11" customFormat="1" ht="15" customHeight="1" x14ac:dyDescent="0.2">
      <c r="B131" s="90" t="s">
        <v>134</v>
      </c>
      <c r="C131" s="88">
        <v>0</v>
      </c>
      <c r="D131" s="88">
        <v>0</v>
      </c>
      <c r="E131" s="101">
        <v>0</v>
      </c>
      <c r="F131" s="102"/>
      <c r="G131" s="103">
        <v>0</v>
      </c>
    </row>
    <row r="132" spans="1:7" s="11" customFormat="1" ht="15" customHeight="1" x14ac:dyDescent="0.2">
      <c r="B132" s="90" t="s">
        <v>183</v>
      </c>
      <c r="C132" s="88">
        <v>1</v>
      </c>
      <c r="D132" s="88">
        <v>0</v>
      </c>
      <c r="E132" s="101">
        <v>-1</v>
      </c>
      <c r="F132" s="102">
        <v>-1</v>
      </c>
      <c r="G132" s="103">
        <v>0</v>
      </c>
    </row>
    <row r="133" spans="1:7" s="11" customFormat="1" ht="15" customHeight="1" x14ac:dyDescent="0.2">
      <c r="B133" s="90" t="s">
        <v>185</v>
      </c>
      <c r="C133" s="88">
        <v>0</v>
      </c>
      <c r="D133" s="88">
        <v>0</v>
      </c>
      <c r="E133" s="101">
        <v>0</v>
      </c>
      <c r="F133" s="102"/>
      <c r="G133" s="103">
        <v>0</v>
      </c>
    </row>
    <row r="134" spans="1:7" s="11" customFormat="1" ht="15" customHeight="1" x14ac:dyDescent="0.2">
      <c r="B134" s="90" t="s">
        <v>149</v>
      </c>
      <c r="C134" s="88">
        <v>1</v>
      </c>
      <c r="D134" s="88">
        <v>1</v>
      </c>
      <c r="E134" s="101">
        <v>0</v>
      </c>
      <c r="F134" s="102">
        <v>0</v>
      </c>
      <c r="G134" s="103">
        <v>1.5003908518168983E-6</v>
      </c>
    </row>
    <row r="135" spans="1:7" s="11" customFormat="1" ht="15" customHeight="1" x14ac:dyDescent="0.2">
      <c r="B135" s="90" t="s">
        <v>186</v>
      </c>
      <c r="C135" s="88">
        <v>1</v>
      </c>
      <c r="D135" s="88">
        <v>0</v>
      </c>
      <c r="E135" s="101">
        <v>-1</v>
      </c>
      <c r="F135" s="102">
        <v>-1</v>
      </c>
      <c r="G135" s="103">
        <v>0</v>
      </c>
    </row>
    <row r="136" spans="1:7" ht="15" customHeight="1" x14ac:dyDescent="0.2">
      <c r="B136" s="85" t="s">
        <v>209</v>
      </c>
      <c r="C136" s="86">
        <v>14495</v>
      </c>
      <c r="D136" s="86">
        <v>45510</v>
      </c>
      <c r="E136" s="98">
        <v>31015</v>
      </c>
      <c r="F136" s="99">
        <v>2.1397033459813728</v>
      </c>
      <c r="G136" s="100">
        <v>6.8282787666187048E-2</v>
      </c>
    </row>
    <row r="137" spans="1:7" ht="15" customHeight="1" x14ac:dyDescent="0.2">
      <c r="A137" s="12"/>
      <c r="B137" s="89" t="s">
        <v>66</v>
      </c>
      <c r="C137" s="88">
        <v>38</v>
      </c>
      <c r="D137" s="88">
        <v>48</v>
      </c>
      <c r="E137" s="101">
        <v>10</v>
      </c>
      <c r="F137" s="102">
        <v>0.26315789473684204</v>
      </c>
      <c r="G137" s="103">
        <v>7.2018760887211121E-5</v>
      </c>
    </row>
    <row r="138" spans="1:7" ht="15" customHeight="1" x14ac:dyDescent="0.2">
      <c r="A138" s="12"/>
      <c r="B138" s="89" t="s">
        <v>73</v>
      </c>
      <c r="C138" s="88">
        <v>9</v>
      </c>
      <c r="D138" s="88">
        <v>92</v>
      </c>
      <c r="E138" s="101">
        <v>83</v>
      </c>
      <c r="F138" s="102">
        <v>9.2222222222222214</v>
      </c>
      <c r="G138" s="103">
        <v>1.3803595836715465E-4</v>
      </c>
    </row>
    <row r="139" spans="1:7" s="11" customFormat="1" ht="15" customHeight="1" x14ac:dyDescent="0.2">
      <c r="A139" s="12"/>
      <c r="B139" s="89" t="s">
        <v>194</v>
      </c>
      <c r="C139" s="88">
        <v>0</v>
      </c>
      <c r="D139" s="88">
        <v>1</v>
      </c>
      <c r="E139" s="101">
        <v>1</v>
      </c>
      <c r="F139" s="102"/>
      <c r="G139" s="103">
        <v>1.5003908518168983E-6</v>
      </c>
    </row>
    <row r="140" spans="1:7" ht="15" customHeight="1" x14ac:dyDescent="0.2">
      <c r="A140" s="12"/>
      <c r="B140" s="89" t="s">
        <v>94</v>
      </c>
      <c r="C140" s="88">
        <v>2396</v>
      </c>
      <c r="D140" s="88">
        <v>6517</v>
      </c>
      <c r="E140" s="101">
        <v>4121</v>
      </c>
      <c r="F140" s="102">
        <v>1.719949916527546</v>
      </c>
      <c r="G140" s="103">
        <v>9.778047181290727E-3</v>
      </c>
    </row>
    <row r="141" spans="1:7" x14ac:dyDescent="0.2">
      <c r="A141" s="12"/>
      <c r="B141" s="89" t="s">
        <v>97</v>
      </c>
      <c r="C141" s="88">
        <v>11806</v>
      </c>
      <c r="D141" s="88">
        <v>38029</v>
      </c>
      <c r="E141" s="101">
        <v>26223</v>
      </c>
      <c r="F141" s="102">
        <v>2.2211587328477047</v>
      </c>
      <c r="G141" s="103">
        <v>5.7058363703744827E-2</v>
      </c>
    </row>
    <row r="142" spans="1:7" x14ac:dyDescent="0.2">
      <c r="A142" s="12"/>
      <c r="B142" s="93" t="s">
        <v>180</v>
      </c>
      <c r="C142" s="88">
        <v>0</v>
      </c>
      <c r="D142" s="88">
        <v>0</v>
      </c>
      <c r="E142" s="101">
        <v>0</v>
      </c>
      <c r="F142" s="102"/>
      <c r="G142" s="103">
        <v>0</v>
      </c>
    </row>
    <row r="143" spans="1:7" ht="15" customHeight="1" x14ac:dyDescent="0.2">
      <c r="A143" s="12"/>
      <c r="B143" s="89" t="s">
        <v>120</v>
      </c>
      <c r="C143" s="88">
        <v>23</v>
      </c>
      <c r="D143" s="88">
        <v>74</v>
      </c>
      <c r="E143" s="101">
        <v>51</v>
      </c>
      <c r="F143" s="102">
        <v>2.2173913043478262</v>
      </c>
      <c r="G143" s="103">
        <v>1.1102892303445048E-4</v>
      </c>
    </row>
    <row r="144" spans="1:7" ht="15" customHeight="1" x14ac:dyDescent="0.2">
      <c r="A144" s="12"/>
      <c r="B144" s="89" t="s">
        <v>124</v>
      </c>
      <c r="C144" s="88">
        <v>144</v>
      </c>
      <c r="D144" s="88">
        <v>578</v>
      </c>
      <c r="E144" s="101">
        <v>434</v>
      </c>
      <c r="F144" s="102">
        <v>3.0138888888888893</v>
      </c>
      <c r="G144" s="103">
        <v>8.6722591235016721E-4</v>
      </c>
    </row>
    <row r="145" spans="1:7" ht="15" customHeight="1" x14ac:dyDescent="0.2">
      <c r="A145" s="12"/>
      <c r="B145" s="89" t="s">
        <v>155</v>
      </c>
      <c r="C145" s="88">
        <v>79</v>
      </c>
      <c r="D145" s="88">
        <v>171</v>
      </c>
      <c r="E145" s="101">
        <v>92</v>
      </c>
      <c r="F145" s="102">
        <v>1.1645569620253164</v>
      </c>
      <c r="G145" s="103">
        <v>2.5656683566068964E-4</v>
      </c>
    </row>
    <row r="146" spans="1:7" ht="15" customHeight="1" x14ac:dyDescent="0.2">
      <c r="A146" s="12"/>
      <c r="B146" s="85" t="s">
        <v>210</v>
      </c>
      <c r="C146" s="86">
        <v>1216</v>
      </c>
      <c r="D146" s="86">
        <v>1780</v>
      </c>
      <c r="E146" s="98">
        <v>564</v>
      </c>
      <c r="F146" s="99">
        <v>0.46381578947368429</v>
      </c>
      <c r="G146" s="100">
        <v>2.6706957162340788E-3</v>
      </c>
    </row>
    <row r="147" spans="1:7" ht="15" customHeight="1" x14ac:dyDescent="0.2">
      <c r="B147" s="89" t="s">
        <v>236</v>
      </c>
      <c r="C147" s="88">
        <v>0</v>
      </c>
      <c r="D147" s="88">
        <v>0</v>
      </c>
      <c r="E147" s="101">
        <v>0</v>
      </c>
      <c r="F147" s="102"/>
      <c r="G147" s="103">
        <v>0</v>
      </c>
    </row>
    <row r="148" spans="1:7" x14ac:dyDescent="0.2">
      <c r="B148" s="93" t="s">
        <v>87</v>
      </c>
      <c r="C148" s="88">
        <v>46</v>
      </c>
      <c r="D148" s="88">
        <v>21</v>
      </c>
      <c r="E148" s="101">
        <v>-25</v>
      </c>
      <c r="F148" s="102">
        <v>-0.54347826086956519</v>
      </c>
      <c r="G148" s="103">
        <v>3.1508207888154862E-5</v>
      </c>
    </row>
    <row r="149" spans="1:7" ht="15" customHeight="1" x14ac:dyDescent="0.2">
      <c r="B149" s="93" t="s">
        <v>95</v>
      </c>
      <c r="C149" s="88">
        <v>25</v>
      </c>
      <c r="D149" s="88">
        <v>109</v>
      </c>
      <c r="E149" s="101">
        <v>84</v>
      </c>
      <c r="F149" s="102">
        <v>3.3600000000000003</v>
      </c>
      <c r="G149" s="103">
        <v>1.6354260284804191E-4</v>
      </c>
    </row>
    <row r="150" spans="1:7" x14ac:dyDescent="0.2">
      <c r="B150" s="93" t="s">
        <v>178</v>
      </c>
      <c r="C150" s="88">
        <v>1</v>
      </c>
      <c r="D150" s="88">
        <v>2</v>
      </c>
      <c r="E150" s="101">
        <v>1</v>
      </c>
      <c r="F150" s="102">
        <v>1</v>
      </c>
      <c r="G150" s="103">
        <v>3.0007817036337966E-6</v>
      </c>
    </row>
    <row r="151" spans="1:7" x14ac:dyDescent="0.2">
      <c r="B151" s="93" t="s">
        <v>249</v>
      </c>
      <c r="C151" s="88">
        <v>0</v>
      </c>
      <c r="D151" s="88">
        <v>0</v>
      </c>
      <c r="E151" s="101">
        <v>0</v>
      </c>
      <c r="F151" s="102"/>
      <c r="G151" s="103">
        <v>0</v>
      </c>
    </row>
    <row r="152" spans="1:7" ht="15" customHeight="1" x14ac:dyDescent="0.2">
      <c r="B152" s="93" t="s">
        <v>113</v>
      </c>
      <c r="C152" s="88">
        <v>30</v>
      </c>
      <c r="D152" s="88">
        <v>87</v>
      </c>
      <c r="E152" s="101">
        <v>57</v>
      </c>
      <c r="F152" s="102">
        <v>1.9</v>
      </c>
      <c r="G152" s="103">
        <v>1.3053400410807016E-4</v>
      </c>
    </row>
    <row r="153" spans="1:7" ht="15" customHeight="1" x14ac:dyDescent="0.2">
      <c r="B153" s="93" t="s">
        <v>117</v>
      </c>
      <c r="C153" s="88">
        <v>44</v>
      </c>
      <c r="D153" s="88">
        <v>2</v>
      </c>
      <c r="E153" s="101">
        <v>-42</v>
      </c>
      <c r="F153" s="102">
        <v>-0.95454545454545459</v>
      </c>
      <c r="G153" s="103">
        <v>3.0007817036337966E-6</v>
      </c>
    </row>
    <row r="154" spans="1:7" ht="15" customHeight="1" x14ac:dyDescent="0.2">
      <c r="B154" s="93" t="s">
        <v>140</v>
      </c>
      <c r="C154" s="88">
        <v>30</v>
      </c>
      <c r="D154" s="88">
        <v>112</v>
      </c>
      <c r="E154" s="101">
        <v>82</v>
      </c>
      <c r="F154" s="102">
        <v>2.7333333333333334</v>
      </c>
      <c r="G154" s="103">
        <v>1.680437754034926E-4</v>
      </c>
    </row>
    <row r="155" spans="1:7" s="27" customFormat="1" ht="15" customHeight="1" x14ac:dyDescent="0.2">
      <c r="B155" s="93" t="s">
        <v>146</v>
      </c>
      <c r="C155" s="88">
        <v>117</v>
      </c>
      <c r="D155" s="88">
        <v>149</v>
      </c>
      <c r="E155" s="101">
        <v>32</v>
      </c>
      <c r="F155" s="102">
        <v>0.27350427350427342</v>
      </c>
      <c r="G155" s="103">
        <v>2.2355823692071786E-4</v>
      </c>
    </row>
    <row r="156" spans="1:7" ht="15" customHeight="1" x14ac:dyDescent="0.2">
      <c r="B156" s="93" t="s">
        <v>153</v>
      </c>
      <c r="C156" s="88">
        <v>923</v>
      </c>
      <c r="D156" s="88">
        <v>1298</v>
      </c>
      <c r="E156" s="101">
        <v>375</v>
      </c>
      <c r="F156" s="102">
        <v>0.40628385698808245</v>
      </c>
      <c r="G156" s="103">
        <v>1.9475073256583341E-3</v>
      </c>
    </row>
    <row r="157" spans="1:7" ht="15" customHeight="1" x14ac:dyDescent="0.2">
      <c r="B157" s="107" t="s">
        <v>225</v>
      </c>
      <c r="C157" s="112">
        <v>1629</v>
      </c>
      <c r="D157" s="112">
        <v>10197</v>
      </c>
      <c r="E157" s="109">
        <v>8568</v>
      </c>
      <c r="F157" s="110">
        <v>5.2596685082872927</v>
      </c>
      <c r="G157" s="111">
        <v>1.5299485515976912E-2</v>
      </c>
    </row>
    <row r="158" spans="1:7" ht="15" customHeight="1" x14ac:dyDescent="0.2">
      <c r="B158" s="89" t="s">
        <v>70</v>
      </c>
      <c r="C158" s="88">
        <v>247</v>
      </c>
      <c r="D158" s="88">
        <v>857</v>
      </c>
      <c r="E158" s="101">
        <v>610</v>
      </c>
      <c r="F158" s="102">
        <v>2.4696356275303644</v>
      </c>
      <c r="G158" s="103">
        <v>1.2858349600070819E-3</v>
      </c>
    </row>
    <row r="159" spans="1:7" ht="15" customHeight="1" x14ac:dyDescent="0.2">
      <c r="B159" s="89" t="s">
        <v>74</v>
      </c>
      <c r="C159" s="88">
        <v>21</v>
      </c>
      <c r="D159" s="88">
        <v>184</v>
      </c>
      <c r="E159" s="101">
        <v>163</v>
      </c>
      <c r="F159" s="102">
        <v>7.7619047619047628</v>
      </c>
      <c r="G159" s="103">
        <v>2.7607191673430931E-4</v>
      </c>
    </row>
    <row r="160" spans="1:7" ht="15" customHeight="1" x14ac:dyDescent="0.2">
      <c r="B160" s="95" t="s">
        <v>81</v>
      </c>
      <c r="C160" s="88">
        <v>283</v>
      </c>
      <c r="D160" s="88">
        <v>856</v>
      </c>
      <c r="E160" s="101">
        <v>573</v>
      </c>
      <c r="F160" s="102">
        <v>2.0247349823321557</v>
      </c>
      <c r="G160" s="103">
        <v>1.2843345691552648E-3</v>
      </c>
    </row>
    <row r="161" spans="2:7" ht="15" customHeight="1" x14ac:dyDescent="0.2">
      <c r="B161" s="96" t="s">
        <v>84</v>
      </c>
      <c r="C161" s="88">
        <v>193</v>
      </c>
      <c r="D161" s="88">
        <v>307</v>
      </c>
      <c r="E161" s="101">
        <v>114</v>
      </c>
      <c r="F161" s="102">
        <v>0.59067357512953378</v>
      </c>
      <c r="G161" s="103">
        <v>4.6061999150778777E-4</v>
      </c>
    </row>
    <row r="162" spans="2:7" ht="15" customHeight="1" x14ac:dyDescent="0.2">
      <c r="B162" s="96" t="s">
        <v>93</v>
      </c>
      <c r="C162" s="88">
        <v>17</v>
      </c>
      <c r="D162" s="88">
        <v>162</v>
      </c>
      <c r="E162" s="101">
        <v>145</v>
      </c>
      <c r="F162" s="102">
        <v>8.5294117647058822</v>
      </c>
      <c r="G162" s="103">
        <v>2.4306331799433753E-4</v>
      </c>
    </row>
    <row r="163" spans="2:7" ht="15" customHeight="1" x14ac:dyDescent="0.2">
      <c r="B163" s="96" t="s">
        <v>96</v>
      </c>
      <c r="C163" s="88">
        <v>78</v>
      </c>
      <c r="D163" s="88">
        <v>1591</v>
      </c>
      <c r="E163" s="101">
        <v>1513</v>
      </c>
      <c r="F163" s="102">
        <v>19.397435897435898</v>
      </c>
      <c r="G163" s="103">
        <v>2.387121845240685E-3</v>
      </c>
    </row>
    <row r="164" spans="2:7" x14ac:dyDescent="0.2">
      <c r="B164" s="87" t="s">
        <v>101</v>
      </c>
      <c r="C164" s="88">
        <v>15</v>
      </c>
      <c r="D164" s="88">
        <v>143</v>
      </c>
      <c r="E164" s="101">
        <v>128</v>
      </c>
      <c r="F164" s="102">
        <v>8.5333333333333332</v>
      </c>
      <c r="G164" s="103">
        <v>2.1455589180981646E-4</v>
      </c>
    </row>
    <row r="165" spans="2:7" ht="15" customHeight="1" x14ac:dyDescent="0.2">
      <c r="B165" s="87" t="s">
        <v>109</v>
      </c>
      <c r="C165" s="88">
        <v>164</v>
      </c>
      <c r="D165" s="88">
        <v>1207</v>
      </c>
      <c r="E165" s="101">
        <v>1043</v>
      </c>
      <c r="F165" s="102">
        <v>6.3597560975609753</v>
      </c>
      <c r="G165" s="103">
        <v>1.8109717581429963E-3</v>
      </c>
    </row>
    <row r="166" spans="2:7" ht="15" customHeight="1" x14ac:dyDescent="0.2">
      <c r="B166" s="87" t="s">
        <v>164</v>
      </c>
      <c r="C166" s="88">
        <v>2</v>
      </c>
      <c r="D166" s="88">
        <v>6</v>
      </c>
      <c r="E166" s="101">
        <v>4</v>
      </c>
      <c r="F166" s="102">
        <v>2</v>
      </c>
      <c r="G166" s="103">
        <v>9.0023451109013902E-6</v>
      </c>
    </row>
    <row r="167" spans="2:7" ht="15" customHeight="1" x14ac:dyDescent="0.2">
      <c r="B167" s="87" t="s">
        <v>123</v>
      </c>
      <c r="C167" s="88">
        <v>82</v>
      </c>
      <c r="D167" s="88">
        <v>462</v>
      </c>
      <c r="E167" s="101">
        <v>380</v>
      </c>
      <c r="F167" s="102">
        <v>4.6341463414634143</v>
      </c>
      <c r="G167" s="103">
        <v>6.9318057353940699E-4</v>
      </c>
    </row>
    <row r="168" spans="2:7" ht="15" customHeight="1" x14ac:dyDescent="0.2">
      <c r="B168" s="89" t="s">
        <v>125</v>
      </c>
      <c r="C168" s="88">
        <v>36</v>
      </c>
      <c r="D168" s="88">
        <v>166</v>
      </c>
      <c r="E168" s="101">
        <v>130</v>
      </c>
      <c r="F168" s="102">
        <v>3.6111111111111107</v>
      </c>
      <c r="G168" s="103">
        <v>2.4906488140160514E-4</v>
      </c>
    </row>
    <row r="169" spans="2:7" x14ac:dyDescent="0.2">
      <c r="B169" s="87" t="s">
        <v>133</v>
      </c>
      <c r="C169" s="88">
        <v>214</v>
      </c>
      <c r="D169" s="88">
        <v>2901</v>
      </c>
      <c r="E169" s="101">
        <v>2687</v>
      </c>
      <c r="F169" s="102">
        <v>12.55607476635514</v>
      </c>
      <c r="G169" s="103">
        <v>4.3526338611208221E-3</v>
      </c>
    </row>
    <row r="170" spans="2:7" ht="15" customHeight="1" x14ac:dyDescent="0.2">
      <c r="B170" s="89" t="s">
        <v>141</v>
      </c>
      <c r="C170" s="88">
        <v>208</v>
      </c>
      <c r="D170" s="88">
        <v>731</v>
      </c>
      <c r="E170" s="101">
        <v>523</v>
      </c>
      <c r="F170" s="102">
        <v>2.5144230769230771</v>
      </c>
      <c r="G170" s="103">
        <v>1.0967857126781527E-3</v>
      </c>
    </row>
    <row r="171" spans="2:7" ht="15" customHeight="1" x14ac:dyDescent="0.2">
      <c r="B171" s="87" t="s">
        <v>154</v>
      </c>
      <c r="C171" s="88">
        <v>69</v>
      </c>
      <c r="D171" s="88">
        <v>624</v>
      </c>
      <c r="E171" s="101">
        <v>555</v>
      </c>
      <c r="F171" s="102">
        <v>8.0434782608695645</v>
      </c>
      <c r="G171" s="103">
        <v>9.3624389153374452E-4</v>
      </c>
    </row>
    <row r="172" spans="2:7" ht="15" customHeight="1" x14ac:dyDescent="0.2">
      <c r="B172" s="107" t="s">
        <v>212</v>
      </c>
      <c r="C172" s="108">
        <v>298</v>
      </c>
      <c r="D172" s="108">
        <v>743</v>
      </c>
      <c r="E172" s="109">
        <v>445</v>
      </c>
      <c r="F172" s="110">
        <v>1.4932885906040267</v>
      </c>
      <c r="G172" s="111">
        <v>1.1147904028999554E-3</v>
      </c>
    </row>
    <row r="173" spans="2:7" ht="15" customHeight="1" x14ac:dyDescent="0.2">
      <c r="B173" s="85" t="s">
        <v>213</v>
      </c>
      <c r="C173" s="85">
        <v>57</v>
      </c>
      <c r="D173" s="85">
        <v>184</v>
      </c>
      <c r="E173" s="98">
        <v>127</v>
      </c>
      <c r="F173" s="99">
        <v>2.2280701754385963</v>
      </c>
      <c r="G173" s="100">
        <v>2.7607191673430931E-4</v>
      </c>
    </row>
    <row r="174" spans="2:7" s="10" customFormat="1" ht="15" customHeight="1" x14ac:dyDescent="0.2">
      <c r="B174" s="93" t="s">
        <v>175</v>
      </c>
      <c r="C174" s="88">
        <v>0</v>
      </c>
      <c r="D174" s="88">
        <v>0</v>
      </c>
      <c r="E174" s="101">
        <v>0</v>
      </c>
      <c r="F174" s="102"/>
      <c r="G174" s="103">
        <v>0</v>
      </c>
    </row>
    <row r="175" spans="2:7" ht="15" customHeight="1" x14ac:dyDescent="0.2">
      <c r="B175" s="93" t="s">
        <v>82</v>
      </c>
      <c r="C175" s="88">
        <v>6</v>
      </c>
      <c r="D175" s="88">
        <v>18</v>
      </c>
      <c r="E175" s="101">
        <v>12</v>
      </c>
      <c r="F175" s="102">
        <v>2</v>
      </c>
      <c r="G175" s="103">
        <v>2.700703533270417E-5</v>
      </c>
    </row>
    <row r="176" spans="2:7" ht="15" customHeight="1" x14ac:dyDescent="0.2">
      <c r="B176" s="93" t="s">
        <v>168</v>
      </c>
      <c r="C176" s="88">
        <v>3</v>
      </c>
      <c r="D176" s="88">
        <v>18</v>
      </c>
      <c r="E176" s="101">
        <v>15</v>
      </c>
      <c r="F176" s="102">
        <v>5</v>
      </c>
      <c r="G176" s="103">
        <v>2.700703533270417E-5</v>
      </c>
    </row>
    <row r="177" spans="2:7" ht="15" customHeight="1" x14ac:dyDescent="0.2">
      <c r="B177" s="93" t="s">
        <v>89</v>
      </c>
      <c r="C177" s="88">
        <v>1</v>
      </c>
      <c r="D177" s="88">
        <v>3</v>
      </c>
      <c r="E177" s="101">
        <v>2</v>
      </c>
      <c r="F177" s="102">
        <v>2</v>
      </c>
      <c r="G177" s="103">
        <v>4.5011725554506951E-6</v>
      </c>
    </row>
    <row r="178" spans="2:7" ht="15" customHeight="1" x14ac:dyDescent="0.2">
      <c r="B178" s="93" t="s">
        <v>90</v>
      </c>
      <c r="C178" s="88">
        <v>6</v>
      </c>
      <c r="D178" s="88">
        <v>9</v>
      </c>
      <c r="E178" s="101">
        <v>3</v>
      </c>
      <c r="F178" s="102">
        <v>0.5</v>
      </c>
      <c r="G178" s="103">
        <v>1.3503517666352085E-5</v>
      </c>
    </row>
    <row r="179" spans="2:7" ht="15" customHeight="1" x14ac:dyDescent="0.2">
      <c r="B179" s="93" t="s">
        <v>102</v>
      </c>
      <c r="C179" s="88">
        <v>9</v>
      </c>
      <c r="D179" s="88">
        <v>34</v>
      </c>
      <c r="E179" s="101">
        <v>25</v>
      </c>
      <c r="F179" s="102">
        <v>2.7777777777777777</v>
      </c>
      <c r="G179" s="103">
        <v>5.101328896177454E-5</v>
      </c>
    </row>
    <row r="180" spans="2:7" ht="15" customHeight="1" x14ac:dyDescent="0.2">
      <c r="B180" s="93" t="s">
        <v>195</v>
      </c>
      <c r="C180" s="88">
        <v>13</v>
      </c>
      <c r="D180" s="88">
        <v>45</v>
      </c>
      <c r="E180" s="101">
        <v>32</v>
      </c>
      <c r="F180" s="102">
        <v>2.4615384615384617</v>
      </c>
      <c r="G180" s="103">
        <v>6.7517588331760423E-5</v>
      </c>
    </row>
    <row r="181" spans="2:7" ht="15" customHeight="1" x14ac:dyDescent="0.2">
      <c r="B181" s="93" t="s">
        <v>111</v>
      </c>
      <c r="C181" s="88">
        <v>2</v>
      </c>
      <c r="D181" s="88">
        <v>0</v>
      </c>
      <c r="E181" s="101">
        <v>-2</v>
      </c>
      <c r="F181" s="102">
        <v>-1</v>
      </c>
      <c r="G181" s="103">
        <v>0</v>
      </c>
    </row>
    <row r="182" spans="2:7" ht="15" customHeight="1" x14ac:dyDescent="0.2">
      <c r="B182" s="93" t="s">
        <v>112</v>
      </c>
      <c r="C182" s="88">
        <v>4</v>
      </c>
      <c r="D182" s="88">
        <v>5</v>
      </c>
      <c r="E182" s="101">
        <v>1</v>
      </c>
      <c r="F182" s="102">
        <v>0.25</v>
      </c>
      <c r="G182" s="103">
        <v>7.5019542590844912E-6</v>
      </c>
    </row>
    <row r="183" spans="2:7" s="27" customFormat="1" ht="15" customHeight="1" x14ac:dyDescent="0.2">
      <c r="B183" s="93" t="s">
        <v>272</v>
      </c>
      <c r="C183" s="88">
        <v>0</v>
      </c>
      <c r="D183" s="88">
        <v>0</v>
      </c>
      <c r="E183" s="101">
        <v>0</v>
      </c>
      <c r="F183" s="102"/>
      <c r="G183" s="103">
        <v>0</v>
      </c>
    </row>
    <row r="184" spans="2:7" ht="15" customHeight="1" x14ac:dyDescent="0.2">
      <c r="B184" s="93" t="s">
        <v>189</v>
      </c>
      <c r="C184" s="88">
        <v>1</v>
      </c>
      <c r="D184" s="88">
        <v>3</v>
      </c>
      <c r="E184" s="101">
        <v>2</v>
      </c>
      <c r="F184" s="102">
        <v>2</v>
      </c>
      <c r="G184" s="103">
        <v>4.5011725554506951E-6</v>
      </c>
    </row>
    <row r="185" spans="2:7" ht="12.75" customHeight="1" x14ac:dyDescent="0.2">
      <c r="B185" s="93" t="s">
        <v>118</v>
      </c>
      <c r="C185" s="88">
        <v>0</v>
      </c>
      <c r="D185" s="88">
        <v>3</v>
      </c>
      <c r="E185" s="101">
        <v>3</v>
      </c>
      <c r="F185" s="102"/>
      <c r="G185" s="103">
        <v>4.5011725554506951E-6</v>
      </c>
    </row>
    <row r="186" spans="2:7" x14ac:dyDescent="0.2">
      <c r="B186" s="93" t="s">
        <v>181</v>
      </c>
      <c r="C186" s="88">
        <v>1</v>
      </c>
      <c r="D186" s="88">
        <v>0</v>
      </c>
      <c r="E186" s="101">
        <v>-1</v>
      </c>
      <c r="F186" s="102">
        <v>-1</v>
      </c>
      <c r="G186" s="103">
        <v>0</v>
      </c>
    </row>
    <row r="187" spans="2:7" ht="15" customHeight="1" x14ac:dyDescent="0.2">
      <c r="B187" s="93" t="s">
        <v>130</v>
      </c>
      <c r="C187" s="88">
        <v>1</v>
      </c>
      <c r="D187" s="88">
        <v>1</v>
      </c>
      <c r="E187" s="101">
        <v>0</v>
      </c>
      <c r="F187" s="102">
        <v>0</v>
      </c>
      <c r="G187" s="103">
        <v>1.5003908518168983E-6</v>
      </c>
    </row>
    <row r="188" spans="2:7" ht="15" customHeight="1" x14ac:dyDescent="0.2">
      <c r="B188" s="93" t="s">
        <v>135</v>
      </c>
      <c r="C188" s="88">
        <v>1</v>
      </c>
      <c r="D188" s="88">
        <v>0</v>
      </c>
      <c r="E188" s="101">
        <v>-1</v>
      </c>
      <c r="F188" s="102">
        <v>-1</v>
      </c>
      <c r="G188" s="103">
        <v>0</v>
      </c>
    </row>
    <row r="189" spans="2:7" ht="15" customHeight="1" x14ac:dyDescent="0.2">
      <c r="B189" s="93" t="s">
        <v>142</v>
      </c>
      <c r="C189" s="88">
        <v>0</v>
      </c>
      <c r="D189" s="88">
        <v>32</v>
      </c>
      <c r="E189" s="101">
        <v>32</v>
      </c>
      <c r="F189" s="102"/>
      <c r="G189" s="103">
        <v>4.8012507258140745E-5</v>
      </c>
    </row>
    <row r="190" spans="2:7" x14ac:dyDescent="0.2">
      <c r="B190" s="93" t="s">
        <v>184</v>
      </c>
      <c r="C190" s="88">
        <v>3</v>
      </c>
      <c r="D190" s="88">
        <v>2</v>
      </c>
      <c r="E190" s="101">
        <v>-1</v>
      </c>
      <c r="F190" s="102">
        <v>-0.33333333333333337</v>
      </c>
      <c r="G190" s="103">
        <v>3.0007817036337966E-6</v>
      </c>
    </row>
    <row r="191" spans="2:7" ht="15" customHeight="1" x14ac:dyDescent="0.2">
      <c r="B191" s="93" t="s">
        <v>151</v>
      </c>
      <c r="C191" s="88">
        <v>6</v>
      </c>
      <c r="D191" s="88">
        <v>10</v>
      </c>
      <c r="E191" s="101">
        <v>4</v>
      </c>
      <c r="F191" s="102">
        <v>0.66666666666666674</v>
      </c>
      <c r="G191" s="103">
        <v>1.5003908518168982E-5</v>
      </c>
    </row>
    <row r="192" spans="2:7" ht="15" customHeight="1" x14ac:dyDescent="0.2">
      <c r="B192" s="93" t="s">
        <v>187</v>
      </c>
      <c r="C192" s="88">
        <v>0</v>
      </c>
      <c r="D192" s="88">
        <v>1</v>
      </c>
      <c r="E192" s="101">
        <v>1</v>
      </c>
      <c r="F192" s="102"/>
      <c r="G192" s="103">
        <v>1.5003908518168983E-6</v>
      </c>
    </row>
    <row r="193" spans="1:7" ht="15" customHeight="1" x14ac:dyDescent="0.2">
      <c r="A193" s="12"/>
      <c r="B193" s="85" t="s">
        <v>214</v>
      </c>
      <c r="C193" s="106">
        <v>65</v>
      </c>
      <c r="D193" s="106">
        <v>111</v>
      </c>
      <c r="E193" s="98">
        <v>46</v>
      </c>
      <c r="F193" s="99">
        <v>0.70769230769230762</v>
      </c>
      <c r="G193" s="100">
        <v>1.6654338455167572E-4</v>
      </c>
    </row>
    <row r="194" spans="1:7" ht="15" customHeight="1" x14ac:dyDescent="0.2">
      <c r="A194" s="12"/>
      <c r="B194" s="89" t="s">
        <v>173</v>
      </c>
      <c r="C194" s="88">
        <v>2</v>
      </c>
      <c r="D194" s="88">
        <v>0</v>
      </c>
      <c r="E194" s="101">
        <v>-2</v>
      </c>
      <c r="F194" s="102">
        <v>-1</v>
      </c>
      <c r="G194" s="103">
        <v>0</v>
      </c>
    </row>
    <row r="195" spans="1:7" ht="15" customHeight="1" x14ac:dyDescent="0.2">
      <c r="A195" s="12"/>
      <c r="B195" s="92" t="s">
        <v>190</v>
      </c>
      <c r="C195" s="88">
        <v>0</v>
      </c>
      <c r="D195" s="88">
        <v>1</v>
      </c>
      <c r="E195" s="101">
        <v>1</v>
      </c>
      <c r="F195" s="102"/>
      <c r="G195" s="103">
        <v>1.5003908518168983E-6</v>
      </c>
    </row>
    <row r="196" spans="1:7" ht="15" customHeight="1" x14ac:dyDescent="0.2">
      <c r="A196" s="12"/>
      <c r="B196" s="93" t="s">
        <v>177</v>
      </c>
      <c r="C196" s="88">
        <v>0</v>
      </c>
      <c r="D196" s="88">
        <v>0</v>
      </c>
      <c r="E196" s="101">
        <v>0</v>
      </c>
      <c r="F196" s="102"/>
      <c r="G196" s="103">
        <v>0</v>
      </c>
    </row>
    <row r="197" spans="1:7" ht="15" customHeight="1" x14ac:dyDescent="0.2">
      <c r="A197" s="12"/>
      <c r="B197" s="93" t="s">
        <v>77</v>
      </c>
      <c r="C197" s="88">
        <v>5</v>
      </c>
      <c r="D197" s="88">
        <v>26</v>
      </c>
      <c r="E197" s="101">
        <v>21</v>
      </c>
      <c r="F197" s="102">
        <v>4.2</v>
      </c>
      <c r="G197" s="103">
        <v>3.9010162147239355E-5</v>
      </c>
    </row>
    <row r="198" spans="1:7" ht="15" customHeight="1" x14ac:dyDescent="0.2">
      <c r="A198" s="12"/>
      <c r="B198" s="93" t="s">
        <v>78</v>
      </c>
      <c r="C198" s="88">
        <v>2</v>
      </c>
      <c r="D198" s="88">
        <v>0</v>
      </c>
      <c r="E198" s="101">
        <v>-2</v>
      </c>
      <c r="F198" s="102">
        <v>-1</v>
      </c>
      <c r="G198" s="103">
        <v>0</v>
      </c>
    </row>
    <row r="199" spans="1:7" ht="15" customHeight="1" x14ac:dyDescent="0.2">
      <c r="A199" s="12"/>
      <c r="B199" s="93" t="s">
        <v>163</v>
      </c>
      <c r="C199" s="88">
        <v>0</v>
      </c>
      <c r="D199" s="88">
        <v>4</v>
      </c>
      <c r="E199" s="101">
        <v>4</v>
      </c>
      <c r="F199" s="102"/>
      <c r="G199" s="103">
        <v>6.0015634072675932E-6</v>
      </c>
    </row>
    <row r="200" spans="1:7" ht="15" customHeight="1" x14ac:dyDescent="0.2">
      <c r="A200" s="12"/>
      <c r="B200" s="93" t="s">
        <v>98</v>
      </c>
      <c r="C200" s="88">
        <v>0</v>
      </c>
      <c r="D200" s="88">
        <v>0</v>
      </c>
      <c r="E200" s="101">
        <v>0</v>
      </c>
      <c r="F200" s="102"/>
      <c r="G200" s="103">
        <v>0</v>
      </c>
    </row>
    <row r="201" spans="1:7" ht="15" customHeight="1" x14ac:dyDescent="0.2">
      <c r="A201" s="12"/>
      <c r="B201" s="93" t="s">
        <v>107</v>
      </c>
      <c r="C201" s="88">
        <v>9</v>
      </c>
      <c r="D201" s="88">
        <v>3</v>
      </c>
      <c r="E201" s="101">
        <v>-6</v>
      </c>
      <c r="F201" s="102">
        <v>-0.66666666666666674</v>
      </c>
      <c r="G201" s="103">
        <v>4.5011725554506951E-6</v>
      </c>
    </row>
    <row r="202" spans="1:7" ht="15" customHeight="1" x14ac:dyDescent="0.2">
      <c r="A202" s="12"/>
      <c r="B202" s="87" t="s">
        <v>110</v>
      </c>
      <c r="C202" s="88">
        <v>1</v>
      </c>
      <c r="D202" s="88">
        <v>3</v>
      </c>
      <c r="E202" s="101">
        <v>2</v>
      </c>
      <c r="F202" s="102">
        <v>2</v>
      </c>
      <c r="G202" s="103">
        <v>4.5011725554506951E-6</v>
      </c>
    </row>
    <row r="203" spans="1:7" ht="15" customHeight="1" x14ac:dyDescent="0.2">
      <c r="A203" s="12"/>
      <c r="B203" s="93" t="s">
        <v>179</v>
      </c>
      <c r="C203" s="88">
        <v>2</v>
      </c>
      <c r="D203" s="88">
        <v>1</v>
      </c>
      <c r="E203" s="101">
        <v>-1</v>
      </c>
      <c r="F203" s="102">
        <v>-0.5</v>
      </c>
      <c r="G203" s="103">
        <v>1.5003908518168983E-6</v>
      </c>
    </row>
    <row r="204" spans="1:7" ht="15" customHeight="1" x14ac:dyDescent="0.2">
      <c r="A204" s="12"/>
      <c r="B204" s="93" t="s">
        <v>165</v>
      </c>
      <c r="C204" s="88">
        <v>4</v>
      </c>
      <c r="D204" s="88">
        <v>3</v>
      </c>
      <c r="E204" s="101">
        <v>-1</v>
      </c>
      <c r="F204" s="102">
        <v>-0.25</v>
      </c>
      <c r="G204" s="103">
        <v>4.5011725554506951E-6</v>
      </c>
    </row>
    <row r="205" spans="1:7" ht="15" customHeight="1" x14ac:dyDescent="0.2">
      <c r="A205" s="12"/>
      <c r="B205" s="93" t="s">
        <v>170</v>
      </c>
      <c r="C205" s="88">
        <v>0</v>
      </c>
      <c r="D205" s="88">
        <v>0</v>
      </c>
      <c r="E205" s="101">
        <v>0</v>
      </c>
      <c r="F205" s="102"/>
      <c r="G205" s="103">
        <v>0</v>
      </c>
    </row>
    <row r="206" spans="1:7" ht="15" customHeight="1" x14ac:dyDescent="0.2">
      <c r="A206" s="12"/>
      <c r="B206" s="93" t="s">
        <v>121</v>
      </c>
      <c r="C206" s="88">
        <v>40</v>
      </c>
      <c r="D206" s="88">
        <v>59</v>
      </c>
      <c r="E206" s="101">
        <v>19</v>
      </c>
      <c r="F206" s="102">
        <v>0.47500000000000009</v>
      </c>
      <c r="G206" s="103">
        <v>8.8523060257196998E-5</v>
      </c>
    </row>
    <row r="207" spans="1:7" ht="15" customHeight="1" x14ac:dyDescent="0.2">
      <c r="A207" s="12"/>
      <c r="B207" s="93" t="s">
        <v>136</v>
      </c>
      <c r="C207" s="88">
        <v>0</v>
      </c>
      <c r="D207" s="88">
        <v>8</v>
      </c>
      <c r="E207" s="101">
        <v>8</v>
      </c>
      <c r="F207" s="102"/>
      <c r="G207" s="103">
        <v>1.2003126814535186E-5</v>
      </c>
    </row>
    <row r="208" spans="1:7" ht="15" customHeight="1" x14ac:dyDescent="0.2">
      <c r="A208" s="12"/>
      <c r="B208" s="93" t="s">
        <v>139</v>
      </c>
      <c r="C208" s="88">
        <v>0</v>
      </c>
      <c r="D208" s="88">
        <v>2</v>
      </c>
      <c r="E208" s="101">
        <v>2</v>
      </c>
      <c r="F208" s="102"/>
      <c r="G208" s="103">
        <v>3.0007817036337966E-6</v>
      </c>
    </row>
    <row r="209" spans="1:7" ht="15" customHeight="1" x14ac:dyDescent="0.2">
      <c r="B209" s="93" t="s">
        <v>199</v>
      </c>
      <c r="C209" s="88">
        <v>0</v>
      </c>
      <c r="D209" s="88">
        <v>1</v>
      </c>
      <c r="E209" s="101">
        <v>1</v>
      </c>
      <c r="F209" s="102"/>
      <c r="G209" s="103">
        <v>1.5003908518168983E-6</v>
      </c>
    </row>
    <row r="210" spans="1:7" ht="13.5" customHeight="1" x14ac:dyDescent="0.2">
      <c r="B210" s="85" t="s">
        <v>132</v>
      </c>
      <c r="C210" s="106">
        <v>115</v>
      </c>
      <c r="D210" s="106">
        <v>221</v>
      </c>
      <c r="E210" s="98">
        <v>106</v>
      </c>
      <c r="F210" s="99">
        <v>0.92173913043478262</v>
      </c>
      <c r="G210" s="100">
        <v>3.3158637825153451E-4</v>
      </c>
    </row>
    <row r="211" spans="1:7" ht="15" customHeight="1" x14ac:dyDescent="0.2">
      <c r="A211" s="12"/>
      <c r="B211" s="93" t="s">
        <v>174</v>
      </c>
      <c r="C211" s="88">
        <v>1</v>
      </c>
      <c r="D211" s="88">
        <v>1</v>
      </c>
      <c r="E211" s="101">
        <v>0</v>
      </c>
      <c r="F211" s="102">
        <v>0</v>
      </c>
      <c r="G211" s="103">
        <v>1.5003908518168983E-6</v>
      </c>
    </row>
    <row r="212" spans="1:7" ht="15" customHeight="1" x14ac:dyDescent="0.2">
      <c r="A212" s="12"/>
      <c r="B212" s="92" t="s">
        <v>201</v>
      </c>
      <c r="C212" s="88">
        <v>0</v>
      </c>
      <c r="D212" s="88">
        <v>0</v>
      </c>
      <c r="E212" s="101">
        <v>0</v>
      </c>
      <c r="F212" s="102"/>
      <c r="G212" s="103">
        <v>0</v>
      </c>
    </row>
    <row r="213" spans="1:7" ht="15" customHeight="1" x14ac:dyDescent="0.2">
      <c r="A213" s="12"/>
      <c r="B213" s="93" t="s">
        <v>166</v>
      </c>
      <c r="C213" s="88">
        <v>0</v>
      </c>
      <c r="D213" s="88">
        <v>2</v>
      </c>
      <c r="E213" s="101">
        <v>2</v>
      </c>
      <c r="F213" s="102"/>
      <c r="G213" s="103">
        <v>3.0007817036337966E-6</v>
      </c>
    </row>
    <row r="214" spans="1:7" ht="15" customHeight="1" x14ac:dyDescent="0.2">
      <c r="B214" s="93" t="s">
        <v>132</v>
      </c>
      <c r="C214" s="88">
        <v>114</v>
      </c>
      <c r="D214" s="88">
        <v>217</v>
      </c>
      <c r="E214" s="101">
        <v>103</v>
      </c>
      <c r="F214" s="102">
        <v>0.90350877192982448</v>
      </c>
      <c r="G214" s="103">
        <v>3.2558481484426695E-4</v>
      </c>
    </row>
    <row r="215" spans="1:7" x14ac:dyDescent="0.2">
      <c r="B215" s="92" t="s">
        <v>191</v>
      </c>
      <c r="C215" s="88">
        <v>0</v>
      </c>
      <c r="D215" s="88">
        <v>1</v>
      </c>
      <c r="E215" s="101">
        <v>1</v>
      </c>
      <c r="F215" s="102"/>
      <c r="G215" s="103">
        <v>1.5003908518168983E-6</v>
      </c>
    </row>
    <row r="216" spans="1:7" ht="15" customHeight="1" x14ac:dyDescent="0.2">
      <c r="B216" s="85" t="s">
        <v>215</v>
      </c>
      <c r="C216" s="106">
        <v>48</v>
      </c>
      <c r="D216" s="106">
        <v>212</v>
      </c>
      <c r="E216" s="98">
        <v>164</v>
      </c>
      <c r="F216" s="99">
        <v>3.416666666666667</v>
      </c>
      <c r="G216" s="100">
        <v>3.1808286058518246E-4</v>
      </c>
    </row>
    <row r="217" spans="1:7" ht="15" customHeight="1" x14ac:dyDescent="0.2">
      <c r="B217" s="87" t="s">
        <v>67</v>
      </c>
      <c r="C217" s="88">
        <v>10</v>
      </c>
      <c r="D217" s="88">
        <v>24</v>
      </c>
      <c r="E217" s="101">
        <v>14</v>
      </c>
      <c r="F217" s="102">
        <v>1.4</v>
      </c>
      <c r="G217" s="103">
        <v>3.6009380443605561E-5</v>
      </c>
    </row>
    <row r="218" spans="1:7" ht="15" customHeight="1" x14ac:dyDescent="0.2">
      <c r="B218" s="87" t="s">
        <v>114</v>
      </c>
      <c r="C218" s="88">
        <v>18</v>
      </c>
      <c r="D218" s="88">
        <v>51</v>
      </c>
      <c r="E218" s="101">
        <v>33</v>
      </c>
      <c r="F218" s="102">
        <v>1.8333333333333335</v>
      </c>
      <c r="G218" s="103">
        <v>7.651993344266182E-5</v>
      </c>
    </row>
    <row r="219" spans="1:7" ht="15" customHeight="1" x14ac:dyDescent="0.2">
      <c r="B219" s="87" t="s">
        <v>143</v>
      </c>
      <c r="C219" s="88">
        <v>6</v>
      </c>
      <c r="D219" s="88">
        <v>116</v>
      </c>
      <c r="E219" s="101">
        <v>110</v>
      </c>
      <c r="F219" s="102">
        <v>18.333333333333332</v>
      </c>
      <c r="G219" s="103">
        <v>1.7404533881076021E-4</v>
      </c>
    </row>
    <row r="220" spans="1:7" x14ac:dyDescent="0.2">
      <c r="B220" s="87" t="s">
        <v>150</v>
      </c>
      <c r="C220" s="88">
        <v>14</v>
      </c>
      <c r="D220" s="88">
        <v>21</v>
      </c>
      <c r="E220" s="101">
        <v>7</v>
      </c>
      <c r="F220" s="102">
        <v>0.5</v>
      </c>
      <c r="G220" s="103">
        <v>3.1508207888154862E-5</v>
      </c>
    </row>
    <row r="221" spans="1:7" x14ac:dyDescent="0.2">
      <c r="B221" s="85" t="s">
        <v>216</v>
      </c>
      <c r="C221" s="106">
        <v>13</v>
      </c>
      <c r="D221" s="106">
        <v>15</v>
      </c>
      <c r="E221" s="98">
        <v>2</v>
      </c>
      <c r="F221" s="99">
        <v>0.15384615384615374</v>
      </c>
      <c r="G221" s="100">
        <v>2.2505862777253475E-5</v>
      </c>
    </row>
    <row r="222" spans="1:7" x14ac:dyDescent="0.2">
      <c r="B222" s="93" t="s">
        <v>160</v>
      </c>
      <c r="C222" s="88">
        <v>0</v>
      </c>
      <c r="D222" s="88">
        <v>2</v>
      </c>
      <c r="E222" s="101">
        <v>2</v>
      </c>
      <c r="F222" s="102"/>
      <c r="G222" s="103">
        <v>3.0007817036337966E-6</v>
      </c>
    </row>
    <row r="223" spans="1:7" ht="13.5" customHeight="1" x14ac:dyDescent="0.2">
      <c r="B223" s="93" t="s">
        <v>176</v>
      </c>
      <c r="C223" s="88">
        <v>0</v>
      </c>
      <c r="D223" s="88">
        <v>0</v>
      </c>
      <c r="E223" s="101">
        <v>0</v>
      </c>
      <c r="F223" s="102"/>
      <c r="G223" s="103">
        <v>0</v>
      </c>
    </row>
    <row r="224" spans="1:7" ht="15.75" customHeight="1" x14ac:dyDescent="0.2">
      <c r="B224" s="93" t="s">
        <v>99</v>
      </c>
      <c r="C224" s="88">
        <v>6</v>
      </c>
      <c r="D224" s="88">
        <v>11</v>
      </c>
      <c r="E224" s="101">
        <v>5</v>
      </c>
      <c r="F224" s="102">
        <v>0.83333333333333326</v>
      </c>
      <c r="G224" s="103">
        <v>1.650429936998588E-5</v>
      </c>
    </row>
    <row r="225" spans="1:7" ht="15" customHeight="1" x14ac:dyDescent="0.2">
      <c r="B225" s="93" t="s">
        <v>104</v>
      </c>
      <c r="C225" s="88">
        <v>7</v>
      </c>
      <c r="D225" s="88">
        <v>1</v>
      </c>
      <c r="E225" s="101">
        <v>-6</v>
      </c>
      <c r="F225" s="102">
        <v>-0.85714285714285721</v>
      </c>
      <c r="G225" s="103">
        <v>1.5003908518168983E-6</v>
      </c>
    </row>
    <row r="226" spans="1:7" ht="15.75" customHeight="1" x14ac:dyDescent="0.2">
      <c r="B226" s="93" t="s">
        <v>198</v>
      </c>
      <c r="C226" s="88">
        <v>0</v>
      </c>
      <c r="D226" s="88">
        <v>1</v>
      </c>
      <c r="E226" s="101">
        <v>1</v>
      </c>
      <c r="F226" s="102"/>
      <c r="G226" s="103">
        <v>1.5003908518168983E-6</v>
      </c>
    </row>
    <row r="227" spans="1:7" s="27" customFormat="1" ht="15.75" customHeight="1" x14ac:dyDescent="0.2">
      <c r="B227" s="93" t="s">
        <v>200</v>
      </c>
      <c r="C227" s="88">
        <v>0</v>
      </c>
      <c r="D227" s="88">
        <v>0</v>
      </c>
      <c r="E227" s="101">
        <v>0</v>
      </c>
      <c r="F227" s="102"/>
      <c r="G227" s="103">
        <v>0</v>
      </c>
    </row>
    <row r="228" spans="1:7" s="10" customFormat="1" x14ac:dyDescent="0.2">
      <c r="B228" s="87" t="s">
        <v>271</v>
      </c>
      <c r="C228" s="88">
        <v>0</v>
      </c>
      <c r="D228" s="88">
        <v>0</v>
      </c>
      <c r="E228" s="101">
        <v>0</v>
      </c>
      <c r="F228" s="102"/>
      <c r="G228" s="103">
        <v>0</v>
      </c>
    </row>
    <row r="229" spans="1:7" x14ac:dyDescent="0.2">
      <c r="B229" s="107" t="s">
        <v>144</v>
      </c>
      <c r="C229" s="108">
        <v>541</v>
      </c>
      <c r="D229" s="108">
        <v>559</v>
      </c>
      <c r="E229" s="109">
        <v>18</v>
      </c>
      <c r="F229" s="110">
        <v>3.3271719038816983E-2</v>
      </c>
      <c r="G229" s="111">
        <v>8.3871848616564617E-4</v>
      </c>
    </row>
    <row r="230" spans="1:7" x14ac:dyDescent="0.2">
      <c r="B230" s="87" t="s">
        <v>202</v>
      </c>
      <c r="C230" s="88">
        <v>50</v>
      </c>
      <c r="D230" s="88">
        <v>22</v>
      </c>
      <c r="E230" s="101">
        <v>-28</v>
      </c>
      <c r="F230" s="102">
        <v>-0.56000000000000005</v>
      </c>
      <c r="G230" s="103">
        <v>3.3008598739971759E-5</v>
      </c>
    </row>
    <row r="231" spans="1:7" ht="15" customHeight="1" x14ac:dyDescent="0.2">
      <c r="B231" s="87" t="s">
        <v>144</v>
      </c>
      <c r="C231" s="88">
        <v>491</v>
      </c>
      <c r="D231" s="88">
        <v>537</v>
      </c>
      <c r="E231" s="101">
        <v>46</v>
      </c>
      <c r="F231" s="102">
        <v>9.368635437881867E-2</v>
      </c>
      <c r="G231" s="103">
        <v>8.0570988742567444E-4</v>
      </c>
    </row>
    <row r="232" spans="1:7" ht="15" customHeight="1" x14ac:dyDescent="0.2">
      <c r="F232" s="6"/>
    </row>
    <row r="234" spans="1:7" s="27" customFormat="1" ht="15" customHeight="1" x14ac:dyDescent="0.2">
      <c r="B234" s="114" t="s">
        <v>220</v>
      </c>
      <c r="C234" s="115"/>
      <c r="D234" s="115"/>
      <c r="E234" s="115"/>
      <c r="F234" s="115"/>
    </row>
    <row r="235" spans="1:7" ht="19.5" customHeight="1" x14ac:dyDescent="0.2">
      <c r="A235" s="27"/>
      <c r="B235" s="27"/>
      <c r="C235" s="27"/>
      <c r="D235" s="27"/>
      <c r="E235" s="27"/>
      <c r="F235" s="27"/>
      <c r="G235" s="27"/>
    </row>
    <row r="236" spans="1:7" ht="33" customHeight="1" x14ac:dyDescent="0.2">
      <c r="A236" s="27"/>
      <c r="B236" s="116" t="s">
        <v>274</v>
      </c>
      <c r="C236" s="116"/>
      <c r="D236" s="116"/>
      <c r="E236" s="116"/>
      <c r="F236" s="116"/>
      <c r="G236" s="116"/>
    </row>
    <row r="237" spans="1:7" ht="15" customHeight="1" x14ac:dyDescent="0.2">
      <c r="A237" s="27"/>
      <c r="B237" s="27"/>
      <c r="C237" s="27"/>
      <c r="D237" s="27"/>
      <c r="E237" s="27"/>
      <c r="F237" s="27"/>
      <c r="G237" s="27"/>
    </row>
    <row r="245" spans="6:7" ht="15" customHeight="1" x14ac:dyDescent="0.2">
      <c r="G245" s="12"/>
    </row>
    <row r="246" spans="6:7" ht="15" customHeight="1" x14ac:dyDescent="0.2">
      <c r="F246" s="12"/>
      <c r="G246" s="12"/>
    </row>
    <row r="247" spans="6:7" ht="15" customHeight="1" x14ac:dyDescent="0.2">
      <c r="F247" s="12"/>
      <c r="G247" s="12"/>
    </row>
    <row r="248" spans="6:7" ht="15" customHeight="1" x14ac:dyDescent="0.2">
      <c r="F248" s="12"/>
      <c r="G248" s="12"/>
    </row>
    <row r="249" spans="6:7" ht="15" customHeight="1" x14ac:dyDescent="0.2">
      <c r="F249" s="12"/>
      <c r="G249" s="12"/>
    </row>
    <row r="250" spans="6:7" ht="15" customHeight="1" x14ac:dyDescent="0.2">
      <c r="F250" s="12"/>
      <c r="G250" s="12"/>
    </row>
    <row r="251" spans="6:7" ht="15" customHeight="1" x14ac:dyDescent="0.2">
      <c r="F251" s="12"/>
      <c r="G251" s="12"/>
    </row>
    <row r="252" spans="6:7" ht="15" customHeight="1" x14ac:dyDescent="0.2">
      <c r="F252" s="12"/>
    </row>
  </sheetData>
  <mergeCells count="2">
    <mergeCell ref="B234:F234"/>
    <mergeCell ref="B236:G2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B2" sqref="B2:H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 x14ac:dyDescent="0.2">
      <c r="B2" s="118" t="s">
        <v>217</v>
      </c>
      <c r="C2" s="118"/>
      <c r="D2" s="118"/>
      <c r="E2" s="118"/>
      <c r="F2" s="118"/>
      <c r="G2" s="118"/>
      <c r="H2" s="118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74"/>
      <c r="C4" s="79" t="s">
        <v>0</v>
      </c>
      <c r="D4" s="80" t="s">
        <v>276</v>
      </c>
      <c r="E4" s="80" t="s">
        <v>277</v>
      </c>
      <c r="F4" s="77" t="s">
        <v>218</v>
      </c>
      <c r="G4" s="78" t="s">
        <v>219</v>
      </c>
      <c r="H4" s="75" t="s">
        <v>238</v>
      </c>
    </row>
    <row r="5" spans="1:10" ht="15" customHeight="1" x14ac:dyDescent="0.2">
      <c r="A5"/>
      <c r="B5" s="73">
        <v>1</v>
      </c>
      <c r="C5" s="17" t="s">
        <v>6</v>
      </c>
      <c r="D5" s="21">
        <v>107586</v>
      </c>
      <c r="E5" s="22">
        <v>138549</v>
      </c>
      <c r="F5" s="23">
        <f t="shared" ref="F5:F19" si="0">E5-D5</f>
        <v>30963</v>
      </c>
      <c r="G5" s="38">
        <f t="shared" ref="G5:G19" si="1">F5/D5</f>
        <v>0.28779766884167085</v>
      </c>
      <c r="H5" s="36">
        <f>E5/'2017 ივნისი'!$D$2</f>
        <v>0.20787765212837944</v>
      </c>
      <c r="I5" s="34"/>
      <c r="J5" s="62"/>
    </row>
    <row r="6" spans="1:10" ht="15" customHeight="1" x14ac:dyDescent="0.2">
      <c r="A6"/>
      <c r="B6" s="19">
        <v>2</v>
      </c>
      <c r="C6" s="17" t="s">
        <v>20</v>
      </c>
      <c r="D6" s="21">
        <v>93771</v>
      </c>
      <c r="E6" s="22">
        <v>135967</v>
      </c>
      <c r="F6" s="23">
        <f t="shared" si="0"/>
        <v>42196</v>
      </c>
      <c r="G6" s="38">
        <f t="shared" si="1"/>
        <v>0.44998986893602499</v>
      </c>
      <c r="H6" s="36">
        <f>E6/'2017 ივნისი'!$D$2</f>
        <v>0.20400364294898821</v>
      </c>
      <c r="J6" s="35"/>
    </row>
    <row r="7" spans="1:10" ht="15" customHeight="1" x14ac:dyDescent="0.2">
      <c r="A7"/>
      <c r="B7" s="19">
        <v>3</v>
      </c>
      <c r="C7" s="17" t="s">
        <v>7</v>
      </c>
      <c r="D7" s="21">
        <v>115562</v>
      </c>
      <c r="E7" s="22">
        <v>134709</v>
      </c>
      <c r="F7" s="23">
        <f t="shared" si="0"/>
        <v>19147</v>
      </c>
      <c r="G7" s="38">
        <f t="shared" si="1"/>
        <v>0.16568595212959278</v>
      </c>
      <c r="H7" s="36">
        <f>E7/'2017 ივნისი'!$D$2</f>
        <v>0.20211615125740257</v>
      </c>
    </row>
    <row r="8" spans="1:10" ht="12.75" x14ac:dyDescent="0.2">
      <c r="A8"/>
      <c r="B8" s="19">
        <v>4</v>
      </c>
      <c r="C8" s="17" t="s">
        <v>59</v>
      </c>
      <c r="D8" s="21">
        <v>106090</v>
      </c>
      <c r="E8" s="22">
        <v>99260</v>
      </c>
      <c r="F8" s="23">
        <f t="shared" si="0"/>
        <v>-6830</v>
      </c>
      <c r="G8" s="39">
        <f t="shared" si="1"/>
        <v>-6.4379300593835426E-2</v>
      </c>
      <c r="H8" s="36">
        <f>E8/'2017 ივნისი'!$D$2</f>
        <v>0.14892879595134534</v>
      </c>
      <c r="I8" s="34"/>
    </row>
    <row r="9" spans="1:10" ht="15" customHeight="1" x14ac:dyDescent="0.2">
      <c r="A9"/>
      <c r="B9" s="19">
        <v>5</v>
      </c>
      <c r="C9" s="17" t="s">
        <v>97</v>
      </c>
      <c r="D9" s="21">
        <v>11806</v>
      </c>
      <c r="E9" s="22">
        <v>38029</v>
      </c>
      <c r="F9" s="23">
        <f t="shared" si="0"/>
        <v>26223</v>
      </c>
      <c r="G9" s="39">
        <f t="shared" si="1"/>
        <v>2.2211587328477047</v>
      </c>
      <c r="H9" s="36">
        <f>E9/'2017 ივნისი'!$D$2</f>
        <v>5.7058363703744827E-2</v>
      </c>
    </row>
    <row r="10" spans="1:10" ht="15" customHeight="1" x14ac:dyDescent="0.2">
      <c r="A10"/>
      <c r="B10" s="19">
        <v>6</v>
      </c>
      <c r="C10" s="17" t="s">
        <v>24</v>
      </c>
      <c r="D10" s="21">
        <v>16952</v>
      </c>
      <c r="E10" s="22">
        <v>19401</v>
      </c>
      <c r="F10" s="23">
        <f t="shared" si="0"/>
        <v>2449</v>
      </c>
      <c r="G10" s="39">
        <f t="shared" si="1"/>
        <v>0.14446672958942897</v>
      </c>
      <c r="H10" s="36">
        <f>E10/'2017 ივნისი'!$D$2</f>
        <v>2.9109082916099645E-2</v>
      </c>
    </row>
    <row r="11" spans="1:10" ht="12.75" x14ac:dyDescent="0.2">
      <c r="A11"/>
      <c r="B11" s="19">
        <v>7</v>
      </c>
      <c r="C11" s="17" t="s">
        <v>58</v>
      </c>
      <c r="D11" s="21">
        <v>12667</v>
      </c>
      <c r="E11" s="22">
        <v>17353</v>
      </c>
      <c r="F11" s="23">
        <f t="shared" si="0"/>
        <v>4686</v>
      </c>
      <c r="G11" s="39">
        <f t="shared" si="1"/>
        <v>0.36993763322017842</v>
      </c>
      <c r="H11" s="36">
        <f>E11/'2017 ივნისი'!$D$2</f>
        <v>2.6036282451578636E-2</v>
      </c>
    </row>
    <row r="12" spans="1:10" ht="15" customHeight="1" x14ac:dyDescent="0.2">
      <c r="A12"/>
      <c r="B12" s="19">
        <v>8</v>
      </c>
      <c r="C12" s="17" t="s">
        <v>18</v>
      </c>
      <c r="D12" s="21">
        <v>5400</v>
      </c>
      <c r="E12" s="22">
        <v>7129</v>
      </c>
      <c r="F12" s="23">
        <f t="shared" si="0"/>
        <v>1729</v>
      </c>
      <c r="G12" s="39">
        <f t="shared" si="1"/>
        <v>0.32018518518518518</v>
      </c>
      <c r="H12" s="36">
        <f>E12/'2017 ივნისი'!$D$2</f>
        <v>1.0696286382602668E-2</v>
      </c>
    </row>
    <row r="13" spans="1:10" ht="12.75" x14ac:dyDescent="0.2">
      <c r="A13"/>
      <c r="B13" s="19">
        <v>9</v>
      </c>
      <c r="C13" s="17" t="s">
        <v>13</v>
      </c>
      <c r="D13" s="21">
        <v>5470</v>
      </c>
      <c r="E13" s="22">
        <v>6930</v>
      </c>
      <c r="F13" s="23">
        <f t="shared" si="0"/>
        <v>1460</v>
      </c>
      <c r="G13" s="39">
        <f t="shared" si="1"/>
        <v>0.26691042047531993</v>
      </c>
      <c r="H13" s="36">
        <f>E13/'2017 ივნისი'!$D$2</f>
        <v>1.0397708603091105E-2</v>
      </c>
    </row>
    <row r="14" spans="1:10" ht="15" customHeight="1" x14ac:dyDescent="0.2">
      <c r="A14"/>
      <c r="B14" s="19">
        <v>10</v>
      </c>
      <c r="C14" s="17" t="s">
        <v>94</v>
      </c>
      <c r="D14" s="21">
        <v>2396</v>
      </c>
      <c r="E14" s="22">
        <v>6517</v>
      </c>
      <c r="F14" s="23">
        <f t="shared" si="0"/>
        <v>4121</v>
      </c>
      <c r="G14" s="38">
        <f t="shared" si="1"/>
        <v>1.7199499165275458</v>
      </c>
      <c r="H14" s="36">
        <f>E14/'2017 ივნისი'!$D$2</f>
        <v>9.778047181290727E-3</v>
      </c>
    </row>
    <row r="15" spans="1:10" ht="12.75" x14ac:dyDescent="0.2">
      <c r="A15"/>
      <c r="B15" s="19">
        <v>11</v>
      </c>
      <c r="C15" s="17" t="s">
        <v>8</v>
      </c>
      <c r="D15" s="21">
        <v>3990</v>
      </c>
      <c r="E15" s="22">
        <v>5697</v>
      </c>
      <c r="F15" s="23">
        <f t="shared" si="0"/>
        <v>1707</v>
      </c>
      <c r="G15" s="38">
        <f t="shared" si="1"/>
        <v>0.42781954887218043</v>
      </c>
      <c r="H15" s="36">
        <f>E15/'2017 ივნისი'!$D$2</f>
        <v>8.5477266828008699E-3</v>
      </c>
    </row>
    <row r="16" spans="1:10" ht="12.75" x14ac:dyDescent="0.2">
      <c r="A16"/>
      <c r="B16" s="19">
        <v>12</v>
      </c>
      <c r="C16" s="17" t="s">
        <v>51</v>
      </c>
      <c r="D16" s="21">
        <v>3590</v>
      </c>
      <c r="E16" s="22">
        <v>5386</v>
      </c>
      <c r="F16" s="23">
        <f t="shared" si="0"/>
        <v>1796</v>
      </c>
      <c r="G16" s="38">
        <f t="shared" si="1"/>
        <v>0.50027855153203338</v>
      </c>
      <c r="H16" s="36">
        <f>E16/'2017 ივნისი'!$D$2</f>
        <v>8.0811051278858147E-3</v>
      </c>
    </row>
    <row r="17" spans="1:8" ht="15" customHeight="1" x14ac:dyDescent="0.2">
      <c r="A17"/>
      <c r="B17" s="19">
        <v>13</v>
      </c>
      <c r="C17" s="17" t="s">
        <v>278</v>
      </c>
      <c r="D17" s="21">
        <v>3798</v>
      </c>
      <c r="E17" s="22">
        <v>5054</v>
      </c>
      <c r="F17" s="23">
        <f t="shared" si="0"/>
        <v>1256</v>
      </c>
      <c r="G17" s="38">
        <f t="shared" si="1"/>
        <v>0.33070036861506058</v>
      </c>
      <c r="H17" s="36">
        <f>E17/'2017 ივნისი'!$D$2</f>
        <v>7.5829753650826044E-3</v>
      </c>
    </row>
    <row r="18" spans="1:8" ht="15" customHeight="1" x14ac:dyDescent="0.2">
      <c r="A18"/>
      <c r="B18" s="19">
        <v>14</v>
      </c>
      <c r="C18" s="17" t="s">
        <v>133</v>
      </c>
      <c r="D18" s="21">
        <v>214</v>
      </c>
      <c r="E18" s="22">
        <v>2901</v>
      </c>
      <c r="F18" s="23">
        <f t="shared" si="0"/>
        <v>2687</v>
      </c>
      <c r="G18" s="38">
        <f t="shared" si="1"/>
        <v>12.55607476635514</v>
      </c>
      <c r="H18" s="36">
        <f>E18/'2017 ივნისი'!$D$2</f>
        <v>4.3526338611208221E-3</v>
      </c>
    </row>
    <row r="19" spans="1:8" ht="15" customHeight="1" thickBot="1" x14ac:dyDescent="0.25">
      <c r="A19"/>
      <c r="B19" s="20">
        <v>15</v>
      </c>
      <c r="C19" s="18" t="s">
        <v>33</v>
      </c>
      <c r="D19" s="26">
        <v>1714</v>
      </c>
      <c r="E19" s="24">
        <v>2568</v>
      </c>
      <c r="F19" s="25">
        <f t="shared" si="0"/>
        <v>854</v>
      </c>
      <c r="G19" s="40">
        <f t="shared" si="1"/>
        <v>0.4982497082847141</v>
      </c>
      <c r="H19" s="37">
        <f>E19/'2017 ივნისი'!$D$2</f>
        <v>3.853003707465795E-3</v>
      </c>
    </row>
    <row r="21" spans="1:8" ht="15" customHeight="1" x14ac:dyDescent="0.2">
      <c r="B21" s="9" t="s">
        <v>220</v>
      </c>
    </row>
    <row r="22" spans="1:8" ht="15" customHeight="1" x14ac:dyDescent="0.2">
      <c r="B22" s="117"/>
      <c r="C22" s="117"/>
      <c r="D22" s="117"/>
      <c r="E22" s="117"/>
      <c r="F22" s="117"/>
      <c r="G22" s="117"/>
    </row>
    <row r="23" spans="1:8" ht="34.5" customHeight="1" x14ac:dyDescent="0.2">
      <c r="B23" s="116" t="s">
        <v>274</v>
      </c>
      <c r="C23" s="116"/>
      <c r="D23" s="116"/>
      <c r="E23" s="116"/>
      <c r="F23" s="116"/>
      <c r="G23" s="116"/>
      <c r="H23" s="116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18" t="s">
        <v>244</v>
      </c>
      <c r="C2" s="118"/>
      <c r="D2" s="118"/>
      <c r="E2" s="118"/>
      <c r="F2" s="118"/>
      <c r="G2" s="118"/>
    </row>
    <row r="3" spans="2:8" ht="13.5" thickBot="1" x14ac:dyDescent="0.25"/>
    <row r="4" spans="2:8" ht="36.75" customHeight="1" x14ac:dyDescent="0.2">
      <c r="B4" s="75" t="s">
        <v>239</v>
      </c>
      <c r="C4" s="80" t="s">
        <v>276</v>
      </c>
      <c r="D4" s="80" t="s">
        <v>277</v>
      </c>
      <c r="E4" s="76" t="s">
        <v>218</v>
      </c>
      <c r="F4" s="77" t="s">
        <v>219</v>
      </c>
      <c r="G4" s="78" t="s">
        <v>238</v>
      </c>
    </row>
    <row r="5" spans="2:8" ht="15" customHeight="1" x14ac:dyDescent="0.2">
      <c r="B5" s="55" t="s">
        <v>240</v>
      </c>
      <c r="C5" s="21">
        <v>229518</v>
      </c>
      <c r="D5" s="21">
        <v>328314</v>
      </c>
      <c r="E5" s="22">
        <f>D5-C5</f>
        <v>98796</v>
      </c>
      <c r="F5" s="59">
        <f>D5/C5-1</f>
        <v>0.43044989935429911</v>
      </c>
      <c r="G5" s="57">
        <f>D5/'2017 ივნისი'!D2</f>
        <v>0.49259932212341317</v>
      </c>
    </row>
    <row r="6" spans="2:8" x14ac:dyDescent="0.2">
      <c r="B6" s="55" t="s">
        <v>241</v>
      </c>
      <c r="C6" s="21">
        <v>110589</v>
      </c>
      <c r="D6" s="21">
        <v>158079</v>
      </c>
      <c r="E6" s="22">
        <f t="shared" ref="E6:E7" si="0">D6-C6</f>
        <v>47490</v>
      </c>
      <c r="F6" s="59">
        <f t="shared" ref="F6:F7" si="1">D6/C6-1</f>
        <v>0.42942788161571221</v>
      </c>
      <c r="G6" s="57">
        <f>D6/'2017 ივნისი'!D2</f>
        <v>0.23718028546436346</v>
      </c>
    </row>
    <row r="7" spans="2:8" x14ac:dyDescent="0.2">
      <c r="B7" s="55" t="s">
        <v>242</v>
      </c>
      <c r="C7" s="21">
        <v>178651</v>
      </c>
      <c r="D7" s="21">
        <v>180100</v>
      </c>
      <c r="E7" s="22">
        <f t="shared" si="0"/>
        <v>1449</v>
      </c>
      <c r="F7" s="59">
        <f t="shared" si="1"/>
        <v>8.1107858338325123E-3</v>
      </c>
      <c r="G7" s="57">
        <f>D7/'2017 ივნისი'!D2</f>
        <v>0.2702203924122234</v>
      </c>
    </row>
    <row r="8" spans="2:8" ht="13.5" thickBot="1" x14ac:dyDescent="0.25">
      <c r="B8" s="56" t="s">
        <v>243</v>
      </c>
      <c r="C8" s="26">
        <v>518758</v>
      </c>
      <c r="D8" s="26">
        <v>666493</v>
      </c>
      <c r="E8" s="24">
        <f>SUM(E5:E7)</f>
        <v>147735</v>
      </c>
      <c r="F8" s="60">
        <f>D8/C8-1</f>
        <v>0.28478596956577062</v>
      </c>
      <c r="G8" s="58">
        <f>D8/'2017 ივნისი'!D2</f>
        <v>1</v>
      </c>
    </row>
    <row r="9" spans="2:8" ht="27.75" customHeight="1" x14ac:dyDescent="0.2"/>
    <row r="10" spans="2:8" x14ac:dyDescent="0.2">
      <c r="B10" s="9" t="s">
        <v>220</v>
      </c>
      <c r="C10" s="7"/>
      <c r="D10" s="7"/>
      <c r="E10" s="7"/>
      <c r="F10" s="7"/>
      <c r="G10" s="7"/>
      <c r="H10" s="7"/>
    </row>
    <row r="11" spans="2:8" x14ac:dyDescent="0.2">
      <c r="B11" s="117"/>
      <c r="C11" s="117"/>
      <c r="D11" s="117"/>
      <c r="E11" s="117"/>
      <c r="F11" s="117"/>
      <c r="G11" s="117"/>
      <c r="H11" s="7"/>
    </row>
    <row r="12" spans="2:8" ht="28.5" customHeight="1" x14ac:dyDescent="0.2">
      <c r="B12" s="116" t="s">
        <v>274</v>
      </c>
      <c r="C12" s="116"/>
      <c r="D12" s="116"/>
      <c r="E12" s="116"/>
      <c r="F12" s="116"/>
      <c r="G12" s="116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18" t="s">
        <v>221</v>
      </c>
      <c r="C2" s="118"/>
      <c r="D2" s="118"/>
      <c r="E2" s="118"/>
      <c r="F2" s="118"/>
      <c r="G2" s="118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75" t="s">
        <v>222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5" customHeight="1" x14ac:dyDescent="0.2">
      <c r="A5" s="2"/>
      <c r="B5" s="69" t="s">
        <v>234</v>
      </c>
      <c r="C5" s="70">
        <f>'2017 ივნისი'!C2</f>
        <v>518758</v>
      </c>
      <c r="D5" s="70">
        <f>'2017 ივნისი'!D2</f>
        <v>666493</v>
      </c>
      <c r="E5" s="70">
        <f>D5-C5</f>
        <v>147735</v>
      </c>
      <c r="F5" s="71">
        <f>E5/C5</f>
        <v>0.28478596956577057</v>
      </c>
      <c r="G5" s="72">
        <f>D5/'2017 ივნისი'!D2</f>
        <v>1</v>
      </c>
    </row>
    <row r="6" spans="1:7" ht="15" customHeight="1" x14ac:dyDescent="0.2">
      <c r="A6" s="2"/>
      <c r="B6" s="63" t="s">
        <v>4</v>
      </c>
      <c r="C6" s="32">
        <f>'2017 ივნისი'!C3</f>
        <v>492731</v>
      </c>
      <c r="D6" s="32">
        <f>'2017 ივნისი'!D3</f>
        <v>597276</v>
      </c>
      <c r="E6" s="15">
        <f t="shared" ref="E6:E10" si="0">D6-C6</f>
        <v>104545</v>
      </c>
      <c r="F6" s="50">
        <f t="shared" ref="F6:F9" si="1">E6/C6</f>
        <v>0.21217459425122429</v>
      </c>
      <c r="G6" s="41">
        <f>D6/'2017 ივნისი'!D2</f>
        <v>0.89614744640978972</v>
      </c>
    </row>
    <row r="7" spans="1:7" ht="15" customHeight="1" x14ac:dyDescent="0.2">
      <c r="A7" s="2"/>
      <c r="B7" s="63" t="s">
        <v>60</v>
      </c>
      <c r="C7" s="32">
        <f>'2017 ივნისი'!C63</f>
        <v>4701</v>
      </c>
      <c r="D7" s="32">
        <f>'2017 ივნისი'!D63</f>
        <v>6173</v>
      </c>
      <c r="E7" s="15">
        <f t="shared" si="0"/>
        <v>1472</v>
      </c>
      <c r="F7" s="50">
        <f t="shared" si="1"/>
        <v>0.31312486704956394</v>
      </c>
      <c r="G7" s="41">
        <f>D7/'2017 ივნისი'!D2</f>
        <v>9.261912728265714E-3</v>
      </c>
    </row>
    <row r="8" spans="1:7" ht="24" x14ac:dyDescent="0.2">
      <c r="A8" s="2"/>
      <c r="B8" s="64" t="s">
        <v>206</v>
      </c>
      <c r="C8" s="32">
        <f>'2017 ივნისი'!C111</f>
        <v>18858</v>
      </c>
      <c r="D8" s="32">
        <f>'2017 ივნისი'!D111</f>
        <v>51545</v>
      </c>
      <c r="E8" s="15">
        <f t="shared" si="0"/>
        <v>32687</v>
      </c>
      <c r="F8" s="50">
        <f t="shared" si="1"/>
        <v>1.7333227277547991</v>
      </c>
      <c r="G8" s="41">
        <f>D8/'2017 ივნისი'!D2</f>
        <v>7.7337646456902026E-2</v>
      </c>
    </row>
    <row r="9" spans="1:7" ht="15" customHeight="1" x14ac:dyDescent="0.2">
      <c r="A9" s="2"/>
      <c r="B9" s="63" t="s">
        <v>212</v>
      </c>
      <c r="C9" s="32">
        <f>'2017 ივნისი'!C172</f>
        <v>298</v>
      </c>
      <c r="D9" s="32">
        <f>'2017 ივნისი'!D172</f>
        <v>743</v>
      </c>
      <c r="E9" s="15">
        <f t="shared" si="0"/>
        <v>445</v>
      </c>
      <c r="F9" s="50">
        <f t="shared" si="1"/>
        <v>1.4932885906040267</v>
      </c>
      <c r="G9" s="41">
        <f>D9/'2017 ივნისი'!D2</f>
        <v>1.1147904028999554E-3</v>
      </c>
    </row>
    <row r="10" spans="1:7" ht="15" customHeight="1" thickBot="1" x14ac:dyDescent="0.25">
      <c r="A10" s="2"/>
      <c r="B10" s="65" t="s">
        <v>211</v>
      </c>
      <c r="C10" s="33">
        <f>'2017 ივნისი'!C157</f>
        <v>1629</v>
      </c>
      <c r="D10" s="33">
        <f>'2017 ივნისი'!D157</f>
        <v>10197</v>
      </c>
      <c r="E10" s="16">
        <f t="shared" si="0"/>
        <v>8568</v>
      </c>
      <c r="F10" s="51">
        <f>E10/C10</f>
        <v>5.2596685082872927</v>
      </c>
      <c r="G10" s="42">
        <f>D10/'2017 ივნისი'!D2</f>
        <v>1.5299485515976912E-2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220</v>
      </c>
    </row>
    <row r="15" spans="1:7" ht="15" customHeight="1" x14ac:dyDescent="0.2">
      <c r="B15" s="120"/>
      <c r="C15" s="120"/>
      <c r="D15" s="120"/>
      <c r="E15" s="120"/>
      <c r="F15" s="120"/>
      <c r="G15" s="120"/>
    </row>
    <row r="16" spans="1:7" ht="27.75" customHeight="1" x14ac:dyDescent="0.2">
      <c r="B16" s="119" t="s">
        <v>274</v>
      </c>
      <c r="C16" s="119"/>
      <c r="D16" s="119"/>
      <c r="E16" s="119"/>
      <c r="F16" s="119"/>
      <c r="G16" s="119"/>
    </row>
    <row r="22" spans="4:6" ht="15" customHeight="1" x14ac:dyDescent="0.2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22" t="s">
        <v>226</v>
      </c>
      <c r="C2" s="122"/>
      <c r="D2" s="122"/>
      <c r="E2" s="122"/>
      <c r="F2" s="122"/>
      <c r="G2" s="122"/>
    </row>
    <row r="3" spans="1:7" ht="13.5" thickBot="1" x14ac:dyDescent="0.25"/>
    <row r="4" spans="1:7" ht="32.25" customHeight="1" x14ac:dyDescent="0.2">
      <c r="B4" s="75" t="s">
        <v>227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ht="17.25" customHeight="1" x14ac:dyDescent="0.2">
      <c r="B5" s="28" t="s">
        <v>229</v>
      </c>
      <c r="C5" s="22">
        <v>410106</v>
      </c>
      <c r="D5" s="22">
        <v>493721</v>
      </c>
      <c r="E5" s="22">
        <f>D5-C5</f>
        <v>83615</v>
      </c>
      <c r="F5" s="43">
        <f>E5/C5</f>
        <v>0.20388631231925405</v>
      </c>
      <c r="G5" s="52">
        <f>D5/'2017 ივნისი'!D2</f>
        <v>0.74077447174989086</v>
      </c>
    </row>
    <row r="6" spans="1:7" ht="16.5" customHeight="1" x14ac:dyDescent="0.2">
      <c r="B6" s="29" t="s">
        <v>228</v>
      </c>
      <c r="C6" s="22">
        <v>100388</v>
      </c>
      <c r="D6" s="22">
        <v>164209</v>
      </c>
      <c r="E6" s="22">
        <f>D6-C6</f>
        <v>63821</v>
      </c>
      <c r="F6" s="44">
        <f>E6/C6</f>
        <v>0.63574331593417543</v>
      </c>
      <c r="G6" s="53">
        <f>D6/'2017 ივნისი'!D2</f>
        <v>0.24637768138600105</v>
      </c>
    </row>
    <row r="7" spans="1:7" x14ac:dyDescent="0.2">
      <c r="B7" s="29" t="s">
        <v>230</v>
      </c>
      <c r="C7" s="22">
        <v>3750</v>
      </c>
      <c r="D7" s="22">
        <v>5322</v>
      </c>
      <c r="E7" s="22">
        <f>D7-C7</f>
        <v>1572</v>
      </c>
      <c r="F7" s="44">
        <f>E7/C7</f>
        <v>0.41920000000000002</v>
      </c>
      <c r="G7" s="53">
        <f>D7/'2017 ივნისი'!D2</f>
        <v>7.9850801133695328E-3</v>
      </c>
    </row>
    <row r="8" spans="1:7" ht="17.25" customHeight="1" thickBot="1" x14ac:dyDescent="0.25">
      <c r="B8" s="30" t="s">
        <v>231</v>
      </c>
      <c r="C8" s="24">
        <v>4514</v>
      </c>
      <c r="D8" s="24">
        <v>3241</v>
      </c>
      <c r="E8" s="24">
        <f>D8-C8</f>
        <v>-1273</v>
      </c>
      <c r="F8" s="45">
        <f>E8/C8</f>
        <v>-0.28201151971643773</v>
      </c>
      <c r="G8" s="54">
        <f>D8/'2017 ივნისი'!D2</f>
        <v>4.8627667507385678E-3</v>
      </c>
    </row>
    <row r="12" spans="1:7" x14ac:dyDescent="0.2">
      <c r="B12" t="s">
        <v>220</v>
      </c>
    </row>
    <row r="13" spans="1:7" x14ac:dyDescent="0.2">
      <c r="B13" s="121"/>
      <c r="C13" s="121"/>
      <c r="D13" s="121"/>
      <c r="E13" s="121"/>
      <c r="F13" s="121"/>
      <c r="G13" s="121"/>
    </row>
    <row r="14" spans="1:7" ht="12.75" customHeight="1" x14ac:dyDescent="0.2">
      <c r="B14" s="119" t="s">
        <v>274</v>
      </c>
      <c r="C14" s="119"/>
      <c r="D14" s="119"/>
      <c r="E14" s="119"/>
      <c r="F14" s="119"/>
      <c r="G14" s="119"/>
    </row>
    <row r="15" spans="1:7" x14ac:dyDescent="0.2">
      <c r="B15" s="119"/>
      <c r="C15" s="119"/>
      <c r="D15" s="119"/>
      <c r="E15" s="119"/>
      <c r="F15" s="119"/>
      <c r="G15" s="119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 x14ac:dyDescent="0.2"/>
    <row r="2" spans="1:7" ht="22.5" customHeight="1" x14ac:dyDescent="0.2">
      <c r="B2" s="122" t="s">
        <v>233</v>
      </c>
      <c r="C2" s="122"/>
      <c r="D2" s="122"/>
      <c r="E2" s="122"/>
      <c r="F2" s="122"/>
      <c r="G2" s="122"/>
    </row>
    <row r="3" spans="1:7" ht="13.5" thickBot="1" x14ac:dyDescent="0.25"/>
    <row r="4" spans="1:7" ht="29.25" customHeight="1" x14ac:dyDescent="0.2">
      <c r="B4" s="75" t="s">
        <v>232</v>
      </c>
      <c r="C4" s="80" t="s">
        <v>276</v>
      </c>
      <c r="D4" s="80" t="s">
        <v>277</v>
      </c>
      <c r="E4" s="76" t="s">
        <v>1</v>
      </c>
      <c r="F4" s="77" t="s">
        <v>219</v>
      </c>
      <c r="G4" s="78" t="s">
        <v>237</v>
      </c>
    </row>
    <row r="5" spans="1:7" x14ac:dyDescent="0.2">
      <c r="B5" s="55" t="s">
        <v>254</v>
      </c>
      <c r="C5" s="22">
        <v>72819</v>
      </c>
      <c r="D5" s="22">
        <v>120519</v>
      </c>
      <c r="E5" s="22">
        <f t="shared" ref="E5:E24" si="0">D5-C5</f>
        <v>47700</v>
      </c>
      <c r="F5" s="46">
        <f>E5/C5</f>
        <v>0.65504881967618345</v>
      </c>
      <c r="G5" s="47">
        <f>D5/'2017 ივნისი'!$D$2</f>
        <v>0.18082560507012077</v>
      </c>
    </row>
    <row r="6" spans="1:7" x14ac:dyDescent="0.2">
      <c r="B6" s="55" t="s">
        <v>253</v>
      </c>
      <c r="C6" s="22">
        <v>78006</v>
      </c>
      <c r="D6" s="22">
        <v>118204</v>
      </c>
      <c r="E6" s="22">
        <f t="shared" si="0"/>
        <v>40198</v>
      </c>
      <c r="F6" s="46">
        <f t="shared" ref="F6:F24" si="1">E6/C6</f>
        <v>0.51531933441017352</v>
      </c>
      <c r="G6" s="47">
        <f>D6/'2017 ივნისი'!$D$2</f>
        <v>0.17735220024816464</v>
      </c>
    </row>
    <row r="7" spans="1:7" x14ac:dyDescent="0.2">
      <c r="B7" s="55" t="s">
        <v>252</v>
      </c>
      <c r="C7" s="22">
        <v>86965</v>
      </c>
      <c r="D7" s="22">
        <v>108261</v>
      </c>
      <c r="E7" s="22">
        <f t="shared" si="0"/>
        <v>21296</v>
      </c>
      <c r="F7" s="46">
        <f t="shared" si="1"/>
        <v>0.24488012418789168</v>
      </c>
      <c r="G7" s="47">
        <f>D7/'2017 ივნისი'!$D$2</f>
        <v>0.16243381400854923</v>
      </c>
    </row>
    <row r="8" spans="1:7" x14ac:dyDescent="0.2">
      <c r="B8" s="55" t="s">
        <v>250</v>
      </c>
      <c r="C8" s="22">
        <v>107680</v>
      </c>
      <c r="D8" s="22">
        <v>106667</v>
      </c>
      <c r="E8" s="22">
        <f t="shared" si="0"/>
        <v>-1013</v>
      </c>
      <c r="F8" s="46">
        <f t="shared" si="1"/>
        <v>-9.4075037147102521E-3</v>
      </c>
      <c r="G8" s="47">
        <f>D8/'2017 ივნისი'!$D$2</f>
        <v>0.16004219099075309</v>
      </c>
    </row>
    <row r="9" spans="1:7" x14ac:dyDescent="0.2">
      <c r="A9" s="68"/>
      <c r="B9" s="67" t="s">
        <v>251</v>
      </c>
      <c r="C9" s="22">
        <v>90157</v>
      </c>
      <c r="D9" s="22">
        <v>95105</v>
      </c>
      <c r="E9" s="22">
        <f t="shared" si="0"/>
        <v>4948</v>
      </c>
      <c r="F9" s="46">
        <f t="shared" si="1"/>
        <v>5.4882039109553332E-2</v>
      </c>
      <c r="G9" s="47">
        <f>D9/'2017 ივნისი'!$D$2</f>
        <v>0.1426946719620461</v>
      </c>
    </row>
    <row r="10" spans="1:7" x14ac:dyDescent="0.2">
      <c r="B10" s="55" t="s">
        <v>257</v>
      </c>
      <c r="C10" s="22">
        <v>18672</v>
      </c>
      <c r="D10" s="22">
        <v>30989</v>
      </c>
      <c r="E10" s="22">
        <f t="shared" si="0"/>
        <v>12317</v>
      </c>
      <c r="F10" s="46">
        <f t="shared" si="1"/>
        <v>0.65965081405312764</v>
      </c>
      <c r="G10" s="47">
        <f>D10/'2017 ივნისი'!$D$2</f>
        <v>4.6495612106953861E-2</v>
      </c>
    </row>
    <row r="11" spans="1:7" x14ac:dyDescent="0.2">
      <c r="A11" s="68"/>
      <c r="B11" s="67" t="s">
        <v>255</v>
      </c>
      <c r="C11" s="22">
        <v>15330</v>
      </c>
      <c r="D11" s="22">
        <v>17555</v>
      </c>
      <c r="E11" s="22">
        <f t="shared" si="0"/>
        <v>2225</v>
      </c>
      <c r="F11" s="46">
        <f t="shared" si="1"/>
        <v>0.1451402478799739</v>
      </c>
      <c r="G11" s="47">
        <f>D11/'2017 ივნისი'!$D$2</f>
        <v>2.633936140364565E-2</v>
      </c>
    </row>
    <row r="12" spans="1:7" x14ac:dyDescent="0.2">
      <c r="A12" s="68"/>
      <c r="B12" s="67" t="s">
        <v>256</v>
      </c>
      <c r="C12" s="22">
        <v>13255</v>
      </c>
      <c r="D12" s="22">
        <v>15755</v>
      </c>
      <c r="E12" s="22">
        <f t="shared" si="0"/>
        <v>2500</v>
      </c>
      <c r="F12" s="46">
        <f t="shared" si="1"/>
        <v>0.18860807242549982</v>
      </c>
      <c r="G12" s="47">
        <f>D12/'2017 ივნისი'!$D$2</f>
        <v>2.3638657870375234E-2</v>
      </c>
    </row>
    <row r="13" spans="1:7" x14ac:dyDescent="0.2">
      <c r="A13" s="68"/>
      <c r="B13" s="67" t="s">
        <v>258</v>
      </c>
      <c r="C13" s="22">
        <v>9544</v>
      </c>
      <c r="D13" s="22">
        <v>14891</v>
      </c>
      <c r="E13" s="22">
        <f t="shared" si="0"/>
        <v>5347</v>
      </c>
      <c r="F13" s="46">
        <f t="shared" si="1"/>
        <v>0.56024727577535627</v>
      </c>
      <c r="G13" s="47">
        <f>D13/'2017 ივნისი'!$D$2</f>
        <v>2.2342320174405433E-2</v>
      </c>
    </row>
    <row r="14" spans="1:7" x14ac:dyDescent="0.2">
      <c r="A14" s="68"/>
      <c r="B14" s="67" t="s">
        <v>259</v>
      </c>
      <c r="C14" s="22">
        <v>8897</v>
      </c>
      <c r="D14" s="22">
        <v>12701</v>
      </c>
      <c r="E14" s="22">
        <f t="shared" si="0"/>
        <v>3804</v>
      </c>
      <c r="F14" s="46">
        <f t="shared" si="1"/>
        <v>0.42755985163538274</v>
      </c>
      <c r="G14" s="47">
        <f>D14/'2017 ივნისი'!$D$2</f>
        <v>1.9056464208926427E-2</v>
      </c>
    </row>
    <row r="15" spans="1:7" x14ac:dyDescent="0.2">
      <c r="A15" s="68"/>
      <c r="B15" s="67" t="s">
        <v>261</v>
      </c>
      <c r="C15" s="22">
        <v>3264</v>
      </c>
      <c r="D15" s="22">
        <v>6585</v>
      </c>
      <c r="E15" s="22">
        <f t="shared" si="0"/>
        <v>3321</v>
      </c>
      <c r="F15" s="46">
        <f t="shared" si="1"/>
        <v>1.0174632352941178</v>
      </c>
      <c r="G15" s="47">
        <f>D15/'2017 ივნისი'!$D$2</f>
        <v>9.8800737592142761E-3</v>
      </c>
    </row>
    <row r="16" spans="1:7" x14ac:dyDescent="0.2">
      <c r="A16" s="68"/>
      <c r="B16" s="67" t="s">
        <v>260</v>
      </c>
      <c r="C16" s="22">
        <v>4438</v>
      </c>
      <c r="D16" s="22">
        <v>5690</v>
      </c>
      <c r="E16" s="22">
        <f t="shared" si="0"/>
        <v>1252</v>
      </c>
      <c r="F16" s="46">
        <f t="shared" si="1"/>
        <v>0.28210905813429471</v>
      </c>
      <c r="G16" s="47">
        <f>D16/'2017 ივნისი'!$D$2</f>
        <v>8.5372239468381513E-3</v>
      </c>
    </row>
    <row r="17" spans="1:7" x14ac:dyDescent="0.2">
      <c r="B17" s="55" t="s">
        <v>264</v>
      </c>
      <c r="C17" s="22">
        <v>1402</v>
      </c>
      <c r="D17" s="22">
        <v>4918</v>
      </c>
      <c r="E17" s="22">
        <f t="shared" si="0"/>
        <v>3516</v>
      </c>
      <c r="F17" s="46">
        <f t="shared" si="1"/>
        <v>2.5078459343794579</v>
      </c>
      <c r="G17" s="47">
        <f>D17/'2017 ივნისი'!$D$2</f>
        <v>7.3789222092355061E-3</v>
      </c>
    </row>
    <row r="18" spans="1:7" x14ac:dyDescent="0.2">
      <c r="A18" s="68"/>
      <c r="B18" s="67" t="s">
        <v>263</v>
      </c>
      <c r="C18" s="22">
        <v>2124</v>
      </c>
      <c r="D18" s="22">
        <v>3303</v>
      </c>
      <c r="E18" s="22">
        <f t="shared" si="0"/>
        <v>1179</v>
      </c>
      <c r="F18" s="46">
        <f t="shared" si="1"/>
        <v>0.55508474576271183</v>
      </c>
      <c r="G18" s="47">
        <f>D18/'2017 ივნისი'!$D$2</f>
        <v>4.9557909835512151E-3</v>
      </c>
    </row>
    <row r="19" spans="1:7" x14ac:dyDescent="0.2">
      <c r="A19" s="68"/>
      <c r="B19" s="67" t="s">
        <v>262</v>
      </c>
      <c r="C19" s="22">
        <v>1626</v>
      </c>
      <c r="D19" s="22">
        <v>2019</v>
      </c>
      <c r="E19" s="22">
        <f t="shared" si="0"/>
        <v>393</v>
      </c>
      <c r="F19" s="46">
        <f t="shared" si="1"/>
        <v>0.24169741697416974</v>
      </c>
      <c r="G19" s="47">
        <f>D19/'2017 ივნისი'!$D$2</f>
        <v>3.0292891298183177E-3</v>
      </c>
    </row>
    <row r="20" spans="1:7" x14ac:dyDescent="0.2">
      <c r="A20" s="68"/>
      <c r="B20" s="67" t="s">
        <v>265</v>
      </c>
      <c r="C20" s="22">
        <v>2348</v>
      </c>
      <c r="D20" s="22">
        <v>1795</v>
      </c>
      <c r="E20" s="22">
        <f t="shared" si="0"/>
        <v>-553</v>
      </c>
      <c r="F20" s="46">
        <f t="shared" si="1"/>
        <v>-0.23551959114139692</v>
      </c>
      <c r="G20" s="47">
        <f>D20/'2017 ივნისი'!$D$2</f>
        <v>2.6932015790113325E-3</v>
      </c>
    </row>
    <row r="21" spans="1:7" x14ac:dyDescent="0.2">
      <c r="B21" s="55" t="s">
        <v>266</v>
      </c>
      <c r="C21" s="22">
        <v>2030</v>
      </c>
      <c r="D21" s="22">
        <v>1300</v>
      </c>
      <c r="E21" s="22">
        <f t="shared" si="0"/>
        <v>-730</v>
      </c>
      <c r="F21" s="46">
        <f t="shared" si="1"/>
        <v>-0.35960591133004927</v>
      </c>
      <c r="G21" s="47">
        <f>D21/'2017 ივნისი'!$D$2</f>
        <v>1.9505081073619677E-3</v>
      </c>
    </row>
    <row r="22" spans="1:7" x14ac:dyDescent="0.2">
      <c r="B22" s="55" t="s">
        <v>267</v>
      </c>
      <c r="C22" s="22">
        <v>136</v>
      </c>
      <c r="D22" s="22">
        <v>146</v>
      </c>
      <c r="E22" s="22">
        <f t="shared" si="0"/>
        <v>10</v>
      </c>
      <c r="F22" s="46">
        <f t="shared" si="1"/>
        <v>7.3529411764705885E-2</v>
      </c>
      <c r="G22" s="47">
        <f>D22/'2017 ივნისი'!$D$2</f>
        <v>2.1905706436526714E-4</v>
      </c>
    </row>
    <row r="23" spans="1:7" x14ac:dyDescent="0.2">
      <c r="B23" s="55" t="s">
        <v>268</v>
      </c>
      <c r="C23" s="22">
        <v>40</v>
      </c>
      <c r="D23" s="22">
        <v>73</v>
      </c>
      <c r="E23" s="22">
        <f t="shared" si="0"/>
        <v>33</v>
      </c>
      <c r="F23" s="46">
        <f t="shared" si="1"/>
        <v>0.82499999999999996</v>
      </c>
      <c r="G23" s="47">
        <f>D23/'2017 ივნისი'!$D$2</f>
        <v>1.0952853218263357E-4</v>
      </c>
    </row>
    <row r="24" spans="1:7" ht="13.5" thickBot="1" x14ac:dyDescent="0.25">
      <c r="B24" s="56" t="s">
        <v>269</v>
      </c>
      <c r="C24" s="24">
        <v>25</v>
      </c>
      <c r="D24" s="24">
        <v>17</v>
      </c>
      <c r="E24" s="24">
        <f t="shared" si="0"/>
        <v>-8</v>
      </c>
      <c r="F24" s="48">
        <f t="shared" si="1"/>
        <v>-0.32</v>
      </c>
      <c r="G24" s="49">
        <f>D24/'2017 ივნისი'!$D$2</f>
        <v>2.550664448088727E-5</v>
      </c>
    </row>
    <row r="26" spans="1:7" x14ac:dyDescent="0.2">
      <c r="B26" s="66" t="s">
        <v>220</v>
      </c>
    </row>
    <row r="27" spans="1:7" x14ac:dyDescent="0.2">
      <c r="B27" s="121"/>
      <c r="C27" s="121"/>
      <c r="D27" s="121"/>
      <c r="E27" s="121"/>
      <c r="F27" s="121"/>
      <c r="G27" s="121"/>
    </row>
    <row r="28" spans="1:7" ht="12.75" customHeight="1" x14ac:dyDescent="0.2">
      <c r="B28" s="119" t="s">
        <v>274</v>
      </c>
      <c r="C28" s="119"/>
      <c r="D28" s="119"/>
      <c r="E28" s="119"/>
      <c r="F28" s="119"/>
      <c r="G28" s="119"/>
    </row>
    <row r="29" spans="1:7" x14ac:dyDescent="0.2">
      <c r="B29" s="119"/>
      <c r="C29" s="119"/>
      <c r="D29" s="119"/>
      <c r="E29" s="119"/>
      <c r="F29" s="119"/>
      <c r="G29" s="119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ივნისი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2017-07-03T10:18:51Z</dcterms:modified>
</cp:coreProperties>
</file>