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ავიარეისები" sheetId="1" r:id="rId1"/>
    <sheet name="ფრენები და მგზავრები(ნოემბერი)" sheetId="3" r:id="rId2"/>
    <sheet name="ფრენები და მგზავრები (11 თვე)" sheetId="2" r:id="rId3"/>
  </sheets>
  <calcPr calcId="125725"/>
</workbook>
</file>

<file path=xl/calcChain.xml><?xml version="1.0" encoding="utf-8"?>
<calcChain xmlns="http://schemas.openxmlformats.org/spreadsheetml/2006/main">
  <c r="F8" i="3"/>
  <c r="E6"/>
  <c r="E15"/>
  <c r="E16"/>
  <c r="E17"/>
  <c r="E18"/>
  <c r="E7"/>
  <c r="E9"/>
  <c r="E15" i="2"/>
  <c r="E16"/>
  <c r="E17"/>
  <c r="E18"/>
  <c r="E6"/>
  <c r="E7"/>
  <c r="E8"/>
  <c r="E9"/>
  <c r="D5"/>
  <c r="F6"/>
  <c r="C5" i="3"/>
  <c r="D5"/>
  <c r="F8" i="2"/>
  <c r="F9"/>
  <c r="F7"/>
  <c r="C5"/>
  <c r="F15" i="3"/>
  <c r="F16"/>
  <c r="F17"/>
  <c r="F18"/>
  <c r="D14"/>
  <c r="C14"/>
  <c r="F6"/>
  <c r="F7"/>
  <c r="F9"/>
  <c r="D14" i="2"/>
  <c r="C14"/>
  <c r="F16"/>
  <c r="F17"/>
  <c r="F18"/>
  <c r="F15"/>
  <c r="E14" l="1"/>
  <c r="E8" i="3"/>
  <c r="E5" i="2"/>
  <c r="E14" i="3"/>
  <c r="F5"/>
  <c r="E5"/>
  <c r="F5" i="2"/>
  <c r="F14" i="3"/>
  <c r="F14" i="2"/>
</calcChain>
</file>

<file path=xl/sharedStrings.xml><?xml version="1.0" encoding="utf-8"?>
<sst xmlns="http://schemas.openxmlformats.org/spreadsheetml/2006/main" count="138" uniqueCount="97">
  <si>
    <t>ავიაკომპანია</t>
  </si>
  <si>
    <t xml:space="preserve">მიმართულება </t>
  </si>
  <si>
    <t>სიხშირე (კვირაში)</t>
  </si>
  <si>
    <t>Georgian Airways</t>
  </si>
  <si>
    <t>China Southern Airlines</t>
  </si>
  <si>
    <t>Skat</t>
  </si>
  <si>
    <t>Air Astana</t>
  </si>
  <si>
    <t>Azerbaijan Airlaines</t>
  </si>
  <si>
    <t>Qatar Airways</t>
  </si>
  <si>
    <t>Fly Dubai</t>
  </si>
  <si>
    <t>Ural Airlines</t>
  </si>
  <si>
    <t>ბათუმი-მოსკოვი</t>
  </si>
  <si>
    <t>LOT</t>
  </si>
  <si>
    <t>Ukraine Intern. Airlines</t>
  </si>
  <si>
    <t>Arkia</t>
  </si>
  <si>
    <t>თბილისი-თელ ავივი</t>
  </si>
  <si>
    <t>ბათუმი-თელ ავივი</t>
  </si>
  <si>
    <t>Elal</t>
  </si>
  <si>
    <t>Belavia</t>
  </si>
  <si>
    <t>Lufthanza</t>
  </si>
  <si>
    <t>Aeroflot</t>
  </si>
  <si>
    <t>S7 airlines</t>
  </si>
  <si>
    <t>Aegian Airlines</t>
  </si>
  <si>
    <t>Air Baltik</t>
  </si>
  <si>
    <t>Turkish Airlines</t>
  </si>
  <si>
    <t>Atlasjet Airlines</t>
  </si>
  <si>
    <t xml:space="preserve">თბილისი - სტამბული </t>
  </si>
  <si>
    <t>Pegasus airlines</t>
  </si>
  <si>
    <t>Ata Airlainz</t>
  </si>
  <si>
    <t>Qeshm air</t>
  </si>
  <si>
    <t>Air Cairo</t>
  </si>
  <si>
    <t>Air Arabia</t>
  </si>
  <si>
    <t>Yanair</t>
  </si>
  <si>
    <t>Wizz Air Hungary</t>
  </si>
  <si>
    <t>ქუთაისი-კატოვიცა</t>
  </si>
  <si>
    <t>Israir</t>
  </si>
  <si>
    <t>მგზავრები</t>
  </si>
  <si>
    <t>თბილისის საერთაშორისო აეროპორტი</t>
  </si>
  <si>
    <t>ბათუმის საერთაშორისო აეროპორტი</t>
  </si>
  <si>
    <t>მესტიის თამარ მეფის აეროპორტი</t>
  </si>
  <si>
    <t>ქუთაისის საერთაშორისო აეროპორტი</t>
  </si>
  <si>
    <t>სულ</t>
  </si>
  <si>
    <t>აეროპორტები</t>
  </si>
  <si>
    <t>ცვლილება %</t>
  </si>
  <si>
    <t>წყარო: საქართველოს სამოქალაქო ავიაციის სააგენტო</t>
  </si>
  <si>
    <t>თბილისი - თელ ავივი</t>
  </si>
  <si>
    <t>თბილისი - მოსკოვი</t>
  </si>
  <si>
    <t>თბილისი - ამსტერდამი</t>
  </si>
  <si>
    <t>თბილისი - ერევანი</t>
  </si>
  <si>
    <t>თბილისი - ვენა</t>
  </si>
  <si>
    <t>თბილისი - აქტაუ</t>
  </si>
  <si>
    <t>თბილისი - ალმა ატა</t>
  </si>
  <si>
    <t>თბილისი - ასტანა</t>
  </si>
  <si>
    <t>თბილისი - ბაქო</t>
  </si>
  <si>
    <t>თბილისი - დოჰა</t>
  </si>
  <si>
    <t>თბილისი - დუბაი</t>
  </si>
  <si>
    <t>ქუთაისი - მოსკოვი</t>
  </si>
  <si>
    <t>თბილისი - ეკატერინბურგი</t>
  </si>
  <si>
    <t>თბილისი - პეტერბურგი</t>
  </si>
  <si>
    <t>თბილისი - ვარშავა</t>
  </si>
  <si>
    <t>თბილისი - კიევი</t>
  </si>
  <si>
    <t>ქუთაისი - კიევი</t>
  </si>
  <si>
    <t>ქუთაისი - ხარკოვი</t>
  </si>
  <si>
    <t>თბილისი - მინსკი</t>
  </si>
  <si>
    <t>ბათუმი - მინსკი</t>
  </si>
  <si>
    <t>თბილისი - მიუნხენი</t>
  </si>
  <si>
    <t>თბილისი - ათენი</t>
  </si>
  <si>
    <t>თბილისი - რიგა</t>
  </si>
  <si>
    <t>ბათუმი - სტამბული</t>
  </si>
  <si>
    <t>თბილისი - თეირანი</t>
  </si>
  <si>
    <t>თბილისი - ჰურგადა</t>
  </si>
  <si>
    <t>თბილისი - შარჟა</t>
  </si>
  <si>
    <t>ქუთაისი - ბუდაპეშტი</t>
  </si>
  <si>
    <t>ქუთაისი - ვარშავა</t>
  </si>
  <si>
    <t>ქუთაისი - ვილნიუსი</t>
  </si>
  <si>
    <t>ფრენები</t>
  </si>
  <si>
    <t>ბათუმი - თელ ავივი</t>
  </si>
  <si>
    <t>ქუთაისი - ბერლინი</t>
  </si>
  <si>
    <t>ქუთაისი - დორტმუნდი</t>
  </si>
  <si>
    <t>ქუთაისი - ლარნაკა</t>
  </si>
  <si>
    <t>ქუთაისი - სალონიკი</t>
  </si>
  <si>
    <t>ქუთაისი - სოფია</t>
  </si>
  <si>
    <t>ქუთაისი - მემინგენი</t>
  </si>
  <si>
    <t>თბილისი - ურუმჩი - პეკინი</t>
  </si>
  <si>
    <t xml:space="preserve">ცვლილება </t>
  </si>
  <si>
    <t>ქუთაისი - მილანი</t>
  </si>
  <si>
    <t>2015 (11 თვე)</t>
  </si>
  <si>
    <t>2016 (11 თვე)</t>
  </si>
  <si>
    <t>2015               ნოემბერი</t>
  </si>
  <si>
    <t>2016         ნოემბერი</t>
  </si>
  <si>
    <t>2016          ნოემბერი</t>
  </si>
  <si>
    <t>Taban</t>
  </si>
  <si>
    <t>Zagros</t>
  </si>
  <si>
    <t>თბილისი - შარმაშეიჰი</t>
  </si>
  <si>
    <t>Pobeda</t>
  </si>
  <si>
    <t>თბილისი - როსტოვი</t>
  </si>
  <si>
    <t>ავიარეისები ნოემბრის თვის მდგომარეობით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</si>
</sst>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sz val="12"/>
      <name val="Sylfaen"/>
      <family val="1"/>
      <charset val="204"/>
    </font>
    <font>
      <sz val="11"/>
      <color theme="1"/>
      <name val="Sylfae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9" fontId="0" fillId="3" borderId="1" xfId="2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3" fontId="0" fillId="3" borderId="1" xfId="1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9" fontId="0" fillId="0" borderId="1" xfId="2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9" fillId="2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3" fontId="0" fillId="3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9" fontId="0" fillId="0" borderId="0" xfId="2" applyFont="1"/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62"/>
  <sheetViews>
    <sheetView tabSelected="1" workbookViewId="0">
      <selection activeCell="B2" sqref="B2:D2"/>
    </sheetView>
  </sheetViews>
  <sheetFormatPr defaultRowHeight="15"/>
  <cols>
    <col min="2" max="2" width="28" style="3" customWidth="1"/>
    <col min="3" max="3" width="41.140625" style="12" customWidth="1"/>
    <col min="4" max="4" width="16.28515625" customWidth="1"/>
  </cols>
  <sheetData>
    <row r="1" spans="2:4" ht="19.5" customHeight="1"/>
    <row r="2" spans="2:4" ht="31.5" customHeight="1">
      <c r="B2" s="28" t="s">
        <v>96</v>
      </c>
      <c r="C2" s="28"/>
      <c r="D2" s="28"/>
    </row>
    <row r="4" spans="2:4" ht="33" customHeight="1">
      <c r="B4" s="8" t="s">
        <v>0</v>
      </c>
      <c r="C4" s="10" t="s">
        <v>1</v>
      </c>
      <c r="D4" s="25" t="s">
        <v>2</v>
      </c>
    </row>
    <row r="5" spans="2:4" ht="18">
      <c r="B5" s="27" t="s">
        <v>3</v>
      </c>
      <c r="C5" s="11" t="s">
        <v>45</v>
      </c>
      <c r="D5" s="17">
        <v>6</v>
      </c>
    </row>
    <row r="6" spans="2:4" ht="18">
      <c r="B6" s="27"/>
      <c r="C6" s="11" t="s">
        <v>76</v>
      </c>
      <c r="D6" s="17">
        <v>2</v>
      </c>
    </row>
    <row r="7" spans="2:4" ht="18">
      <c r="B7" s="27"/>
      <c r="C7" s="11" t="s">
        <v>46</v>
      </c>
      <c r="D7" s="17">
        <v>14</v>
      </c>
    </row>
    <row r="8" spans="2:4" ht="18">
      <c r="B8" s="27"/>
      <c r="C8" s="11" t="s">
        <v>58</v>
      </c>
      <c r="D8" s="17">
        <v>2</v>
      </c>
    </row>
    <row r="9" spans="2:4" ht="18">
      <c r="B9" s="27"/>
      <c r="C9" s="11" t="s">
        <v>47</v>
      </c>
      <c r="D9" s="17">
        <v>2</v>
      </c>
    </row>
    <row r="10" spans="2:4" ht="18">
      <c r="B10" s="27"/>
      <c r="C10" s="11" t="s">
        <v>48</v>
      </c>
      <c r="D10" s="17">
        <v>4</v>
      </c>
    </row>
    <row r="11" spans="2:4" ht="18">
      <c r="B11" s="27"/>
      <c r="C11" s="11" t="s">
        <v>49</v>
      </c>
      <c r="D11" s="17">
        <v>2</v>
      </c>
    </row>
    <row r="12" spans="2:4" ht="18">
      <c r="B12" s="17" t="s">
        <v>4</v>
      </c>
      <c r="C12" s="11" t="s">
        <v>83</v>
      </c>
      <c r="D12" s="17">
        <v>2</v>
      </c>
    </row>
    <row r="13" spans="2:4" ht="18">
      <c r="B13" s="20" t="s">
        <v>5</v>
      </c>
      <c r="C13" s="11" t="s">
        <v>50</v>
      </c>
      <c r="D13" s="17">
        <v>3</v>
      </c>
    </row>
    <row r="14" spans="2:4" ht="18">
      <c r="B14" s="27" t="s">
        <v>6</v>
      </c>
      <c r="C14" s="11" t="s">
        <v>51</v>
      </c>
      <c r="D14" s="17">
        <v>5</v>
      </c>
    </row>
    <row r="15" spans="2:4" ht="18">
      <c r="B15" s="27"/>
      <c r="C15" s="11" t="s">
        <v>52</v>
      </c>
      <c r="D15" s="17">
        <v>2</v>
      </c>
    </row>
    <row r="16" spans="2:4" ht="18">
      <c r="B16" s="17" t="s">
        <v>7</v>
      </c>
      <c r="C16" s="11" t="s">
        <v>53</v>
      </c>
      <c r="D16" s="17">
        <v>7</v>
      </c>
    </row>
    <row r="17" spans="2:4" ht="18">
      <c r="B17" s="17" t="s">
        <v>8</v>
      </c>
      <c r="C17" s="11" t="s">
        <v>54</v>
      </c>
      <c r="D17" s="17">
        <v>7</v>
      </c>
    </row>
    <row r="18" spans="2:4" ht="18">
      <c r="B18" s="17" t="s">
        <v>9</v>
      </c>
      <c r="C18" s="11" t="s">
        <v>55</v>
      </c>
      <c r="D18" s="17">
        <v>14</v>
      </c>
    </row>
    <row r="19" spans="2:4" ht="18">
      <c r="B19" s="29" t="s">
        <v>10</v>
      </c>
      <c r="C19" s="11" t="s">
        <v>56</v>
      </c>
      <c r="D19" s="17">
        <v>2</v>
      </c>
    </row>
    <row r="20" spans="2:4" ht="18">
      <c r="B20" s="30"/>
      <c r="C20" s="11" t="s">
        <v>57</v>
      </c>
      <c r="D20" s="17">
        <v>1</v>
      </c>
    </row>
    <row r="21" spans="2:4" ht="18">
      <c r="B21" s="31"/>
      <c r="C21" s="11" t="s">
        <v>58</v>
      </c>
      <c r="D21" s="17">
        <v>2</v>
      </c>
    </row>
    <row r="22" spans="2:4" ht="18">
      <c r="B22" s="17" t="s">
        <v>12</v>
      </c>
      <c r="C22" s="11" t="s">
        <v>59</v>
      </c>
      <c r="D22" s="17">
        <v>5</v>
      </c>
    </row>
    <row r="23" spans="2:4" ht="18">
      <c r="B23" s="27" t="s">
        <v>13</v>
      </c>
      <c r="C23" s="11" t="s">
        <v>60</v>
      </c>
      <c r="D23" s="17">
        <v>14</v>
      </c>
    </row>
    <row r="24" spans="2:4" ht="18">
      <c r="B24" s="27"/>
      <c r="C24" s="11" t="s">
        <v>61</v>
      </c>
      <c r="D24" s="17">
        <v>6</v>
      </c>
    </row>
    <row r="25" spans="2:4" ht="18">
      <c r="B25" s="27"/>
      <c r="C25" s="11" t="s">
        <v>62</v>
      </c>
      <c r="D25" s="17">
        <v>2</v>
      </c>
    </row>
    <row r="26" spans="2:4" ht="18">
      <c r="B26" s="23" t="s">
        <v>14</v>
      </c>
      <c r="C26" s="11" t="s">
        <v>16</v>
      </c>
      <c r="D26" s="23">
        <v>2</v>
      </c>
    </row>
    <row r="27" spans="2:4" ht="18">
      <c r="B27" s="17" t="s">
        <v>35</v>
      </c>
      <c r="C27" s="11" t="s">
        <v>15</v>
      </c>
      <c r="D27" s="17">
        <v>2</v>
      </c>
    </row>
    <row r="28" spans="2:4" ht="18">
      <c r="B28" s="23" t="s">
        <v>17</v>
      </c>
      <c r="C28" s="11" t="s">
        <v>15</v>
      </c>
      <c r="D28" s="17">
        <v>3</v>
      </c>
    </row>
    <row r="29" spans="2:4" ht="18">
      <c r="B29" s="27" t="s">
        <v>18</v>
      </c>
      <c r="C29" s="11" t="s">
        <v>63</v>
      </c>
      <c r="D29" s="17">
        <v>7</v>
      </c>
    </row>
    <row r="30" spans="2:4" ht="18">
      <c r="B30" s="27"/>
      <c r="C30" s="11" t="s">
        <v>64</v>
      </c>
      <c r="D30" s="17">
        <v>2</v>
      </c>
    </row>
    <row r="31" spans="2:4" ht="18">
      <c r="B31" s="17" t="s">
        <v>19</v>
      </c>
      <c r="C31" s="11" t="s">
        <v>65</v>
      </c>
      <c r="D31" s="17">
        <v>7</v>
      </c>
    </row>
    <row r="32" spans="2:4" ht="18">
      <c r="B32" s="17" t="s">
        <v>20</v>
      </c>
      <c r="C32" s="11" t="s">
        <v>46</v>
      </c>
      <c r="D32" s="17">
        <v>11</v>
      </c>
    </row>
    <row r="33" spans="2:4" ht="18">
      <c r="B33" s="27" t="s">
        <v>21</v>
      </c>
      <c r="C33" s="11" t="s">
        <v>46</v>
      </c>
      <c r="D33" s="17">
        <v>7</v>
      </c>
    </row>
    <row r="34" spans="2:4" ht="18">
      <c r="B34" s="27"/>
      <c r="C34" s="11" t="s">
        <v>11</v>
      </c>
      <c r="D34" s="17">
        <v>1</v>
      </c>
    </row>
    <row r="35" spans="2:4" ht="18">
      <c r="B35" s="17" t="s">
        <v>22</v>
      </c>
      <c r="C35" s="11" t="s">
        <v>66</v>
      </c>
      <c r="D35" s="17">
        <v>2</v>
      </c>
    </row>
    <row r="36" spans="2:4" ht="18">
      <c r="B36" s="17" t="s">
        <v>23</v>
      </c>
      <c r="C36" s="11" t="s">
        <v>67</v>
      </c>
      <c r="D36" s="17">
        <v>2</v>
      </c>
    </row>
    <row r="37" spans="2:4" ht="18">
      <c r="B37" s="27" t="s">
        <v>24</v>
      </c>
      <c r="C37" s="11" t="s">
        <v>26</v>
      </c>
      <c r="D37" s="17">
        <v>28</v>
      </c>
    </row>
    <row r="38" spans="2:4" ht="18">
      <c r="B38" s="27"/>
      <c r="C38" s="11" t="s">
        <v>68</v>
      </c>
      <c r="D38" s="17">
        <v>7</v>
      </c>
    </row>
    <row r="39" spans="2:4" ht="18">
      <c r="B39" s="17" t="s">
        <v>25</v>
      </c>
      <c r="C39" s="11" t="s">
        <v>26</v>
      </c>
      <c r="D39" s="17">
        <v>6</v>
      </c>
    </row>
    <row r="40" spans="2:4" ht="18">
      <c r="B40" s="17" t="s">
        <v>27</v>
      </c>
      <c r="C40" s="11" t="s">
        <v>26</v>
      </c>
      <c r="D40" s="17">
        <v>7</v>
      </c>
    </row>
    <row r="41" spans="2:4" ht="18">
      <c r="B41" s="20" t="s">
        <v>28</v>
      </c>
      <c r="C41" s="11" t="s">
        <v>69</v>
      </c>
      <c r="D41" s="17">
        <v>2</v>
      </c>
    </row>
    <row r="42" spans="2:4" ht="18">
      <c r="B42" s="20" t="s">
        <v>29</v>
      </c>
      <c r="C42" s="11" t="s">
        <v>69</v>
      </c>
      <c r="D42" s="17">
        <v>2</v>
      </c>
    </row>
    <row r="43" spans="2:4" ht="18">
      <c r="B43" s="24" t="s">
        <v>91</v>
      </c>
      <c r="C43" s="11" t="s">
        <v>69</v>
      </c>
      <c r="D43" s="23">
        <v>2</v>
      </c>
    </row>
    <row r="44" spans="2:4" ht="18">
      <c r="B44" s="24" t="s">
        <v>92</v>
      </c>
      <c r="C44" s="11" t="s">
        <v>69</v>
      </c>
      <c r="D44" s="23">
        <v>2</v>
      </c>
    </row>
    <row r="45" spans="2:4" ht="18">
      <c r="B45" s="29" t="s">
        <v>30</v>
      </c>
      <c r="C45" s="11" t="s">
        <v>70</v>
      </c>
      <c r="D45" s="17">
        <v>2</v>
      </c>
    </row>
    <row r="46" spans="2:4" ht="18">
      <c r="B46" s="31"/>
      <c r="C46" s="11" t="s">
        <v>93</v>
      </c>
      <c r="D46" s="23">
        <v>2</v>
      </c>
    </row>
    <row r="47" spans="2:4" ht="18">
      <c r="B47" s="20" t="s">
        <v>31</v>
      </c>
      <c r="C47" s="11" t="s">
        <v>71</v>
      </c>
      <c r="D47" s="17">
        <v>4</v>
      </c>
    </row>
    <row r="48" spans="2:4" ht="18">
      <c r="B48" s="24" t="s">
        <v>94</v>
      </c>
      <c r="C48" s="11" t="s">
        <v>95</v>
      </c>
      <c r="D48" s="23">
        <v>3</v>
      </c>
    </row>
    <row r="49" spans="2:4" ht="18">
      <c r="B49" s="24" t="s">
        <v>32</v>
      </c>
      <c r="C49" s="11" t="s">
        <v>60</v>
      </c>
      <c r="D49" s="23">
        <v>2</v>
      </c>
    </row>
    <row r="50" spans="2:4" ht="18">
      <c r="B50" s="29" t="s">
        <v>33</v>
      </c>
      <c r="C50" s="11" t="s">
        <v>72</v>
      </c>
      <c r="D50" s="17">
        <v>2</v>
      </c>
    </row>
    <row r="51" spans="2:4" ht="18">
      <c r="B51" s="30"/>
      <c r="C51" s="11" t="s">
        <v>34</v>
      </c>
      <c r="D51" s="17">
        <v>2</v>
      </c>
    </row>
    <row r="52" spans="2:4" ht="18">
      <c r="B52" s="30"/>
      <c r="C52" s="11" t="s">
        <v>73</v>
      </c>
      <c r="D52" s="17">
        <v>3</v>
      </c>
    </row>
    <row r="53" spans="2:4" ht="18">
      <c r="B53" s="30"/>
      <c r="C53" s="11" t="s">
        <v>74</v>
      </c>
      <c r="D53" s="17">
        <v>2</v>
      </c>
    </row>
    <row r="54" spans="2:4" ht="18">
      <c r="B54" s="30"/>
      <c r="C54" s="11" t="s">
        <v>85</v>
      </c>
      <c r="D54" s="18">
        <v>2</v>
      </c>
    </row>
    <row r="55" spans="2:4" ht="18">
      <c r="B55" s="30"/>
      <c r="C55" s="11" t="s">
        <v>77</v>
      </c>
      <c r="D55" s="18">
        <v>2</v>
      </c>
    </row>
    <row r="56" spans="2:4" ht="18">
      <c r="B56" s="30"/>
      <c r="C56" s="11" t="s">
        <v>78</v>
      </c>
      <c r="D56" s="18">
        <v>2</v>
      </c>
    </row>
    <row r="57" spans="2:4" ht="18">
      <c r="B57" s="30"/>
      <c r="C57" s="11" t="s">
        <v>82</v>
      </c>
      <c r="D57" s="18">
        <v>2</v>
      </c>
    </row>
    <row r="58" spans="2:4" ht="18">
      <c r="B58" s="30"/>
      <c r="C58" s="11" t="s">
        <v>79</v>
      </c>
      <c r="D58" s="18">
        <v>3</v>
      </c>
    </row>
    <row r="59" spans="2:4" ht="18">
      <c r="B59" s="30"/>
      <c r="C59" s="11" t="s">
        <v>80</v>
      </c>
      <c r="D59" s="18">
        <v>3</v>
      </c>
    </row>
    <row r="60" spans="2:4" ht="18">
      <c r="B60" s="31"/>
      <c r="C60" s="11" t="s">
        <v>81</v>
      </c>
      <c r="D60" s="18">
        <v>3</v>
      </c>
    </row>
    <row r="61" spans="2:4">
      <c r="C61" s="15"/>
      <c r="D61" s="15"/>
    </row>
    <row r="62" spans="2:4">
      <c r="B62" s="15" t="s">
        <v>44</v>
      </c>
    </row>
  </sheetData>
  <mergeCells count="10">
    <mergeCell ref="B14:B15"/>
    <mergeCell ref="B2:D2"/>
    <mergeCell ref="B5:B11"/>
    <mergeCell ref="B19:B21"/>
    <mergeCell ref="B50:B60"/>
    <mergeCell ref="B23:B25"/>
    <mergeCell ref="B29:B30"/>
    <mergeCell ref="B33:B34"/>
    <mergeCell ref="B37:B38"/>
    <mergeCell ref="B45:B4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0"/>
  <sheetViews>
    <sheetView workbookViewId="0">
      <selection activeCell="B3" sqref="B3:F3"/>
    </sheetView>
  </sheetViews>
  <sheetFormatPr defaultRowHeight="15"/>
  <cols>
    <col min="2" max="2" width="43.42578125" customWidth="1"/>
    <col min="3" max="3" width="21.140625" customWidth="1"/>
    <col min="4" max="4" width="18.7109375" customWidth="1"/>
    <col min="5" max="5" width="16.5703125" customWidth="1"/>
    <col min="6" max="6" width="16.7109375" customWidth="1"/>
    <col min="8" max="8" width="10.7109375" bestFit="1" customWidth="1"/>
    <col min="9" max="9" width="12.28515625" bestFit="1" customWidth="1"/>
    <col min="11" max="12" width="10.28515625" bestFit="1" customWidth="1"/>
  </cols>
  <sheetData>
    <row r="3" spans="2:6" ht="27" customHeight="1">
      <c r="B3" s="32" t="s">
        <v>36</v>
      </c>
      <c r="C3" s="33"/>
      <c r="D3" s="33"/>
      <c r="E3" s="33"/>
      <c r="F3" s="34"/>
    </row>
    <row r="4" spans="2:6" ht="30">
      <c r="B4" s="1" t="s">
        <v>42</v>
      </c>
      <c r="C4" s="13" t="s">
        <v>88</v>
      </c>
      <c r="D4" s="13" t="s">
        <v>89</v>
      </c>
      <c r="E4" s="1" t="s">
        <v>84</v>
      </c>
      <c r="F4" s="1" t="s">
        <v>43</v>
      </c>
    </row>
    <row r="5" spans="2:6">
      <c r="B5" s="6" t="s">
        <v>41</v>
      </c>
      <c r="C5" s="9">
        <f>SUM(C6:C9)</f>
        <v>146690</v>
      </c>
      <c r="D5" s="9">
        <f>SUM(D6:D9)</f>
        <v>195965</v>
      </c>
      <c r="E5" s="9">
        <f>D5-C5</f>
        <v>49275</v>
      </c>
      <c r="F5" s="7">
        <f>D5/C5-1</f>
        <v>0.33591246847092515</v>
      </c>
    </row>
    <row r="6" spans="2:6">
      <c r="B6" s="5" t="s">
        <v>37</v>
      </c>
      <c r="C6" s="16">
        <v>123709</v>
      </c>
      <c r="D6" s="16">
        <v>157839</v>
      </c>
      <c r="E6" s="16">
        <f t="shared" ref="E6:E9" si="0">D6-C6</f>
        <v>34130</v>
      </c>
      <c r="F6" s="14">
        <f t="shared" ref="F6:F9" si="1">D6/C6-1</f>
        <v>0.27588938557421039</v>
      </c>
    </row>
    <row r="7" spans="2:6">
      <c r="B7" s="5" t="s">
        <v>38</v>
      </c>
      <c r="C7" s="16">
        <v>12125</v>
      </c>
      <c r="D7" s="16">
        <v>10954</v>
      </c>
      <c r="E7" s="16">
        <f t="shared" si="0"/>
        <v>-1171</v>
      </c>
      <c r="F7" s="14">
        <f t="shared" si="1"/>
        <v>-9.6577319587628829E-2</v>
      </c>
    </row>
    <row r="8" spans="2:6">
      <c r="B8" s="5" t="s">
        <v>40</v>
      </c>
      <c r="C8" s="16">
        <v>10648</v>
      </c>
      <c r="D8" s="16">
        <v>26717</v>
      </c>
      <c r="E8" s="16">
        <f t="shared" si="0"/>
        <v>16069</v>
      </c>
      <c r="F8" s="14">
        <f t="shared" si="1"/>
        <v>1.5091096919609317</v>
      </c>
    </row>
    <row r="9" spans="2:6">
      <c r="B9" s="5" t="s">
        <v>39</v>
      </c>
      <c r="C9" s="16">
        <v>208</v>
      </c>
      <c r="D9" s="16">
        <v>455</v>
      </c>
      <c r="E9" s="16">
        <f t="shared" si="0"/>
        <v>247</v>
      </c>
      <c r="F9" s="14">
        <f t="shared" si="1"/>
        <v>1.1875</v>
      </c>
    </row>
    <row r="10" spans="2:6">
      <c r="C10" s="2"/>
      <c r="D10" s="2"/>
      <c r="E10" s="2"/>
    </row>
    <row r="12" spans="2:6" ht="24.75" customHeight="1">
      <c r="B12" s="32" t="s">
        <v>75</v>
      </c>
      <c r="C12" s="33"/>
      <c r="D12" s="33"/>
      <c r="E12" s="33"/>
      <c r="F12" s="34"/>
    </row>
    <row r="13" spans="2:6" ht="30">
      <c r="B13" s="1" t="s">
        <v>42</v>
      </c>
      <c r="C13" s="13" t="s">
        <v>88</v>
      </c>
      <c r="D13" s="13" t="s">
        <v>90</v>
      </c>
      <c r="E13" s="1" t="s">
        <v>84</v>
      </c>
      <c r="F13" s="1" t="s">
        <v>43</v>
      </c>
    </row>
    <row r="14" spans="2:6">
      <c r="B14" s="6" t="s">
        <v>41</v>
      </c>
      <c r="C14" s="9">
        <f>SUM(C15:C18)</f>
        <v>991</v>
      </c>
      <c r="D14" s="9">
        <f>SUM(D15:D18)</f>
        <v>1166</v>
      </c>
      <c r="E14" s="9">
        <f>D14-C14</f>
        <v>175</v>
      </c>
      <c r="F14" s="7">
        <f>D14/C14-1</f>
        <v>0.17658930373360238</v>
      </c>
    </row>
    <row r="15" spans="2:6">
      <c r="B15" s="5" t="s">
        <v>37</v>
      </c>
      <c r="C15" s="16">
        <v>837</v>
      </c>
      <c r="D15" s="16">
        <v>938</v>
      </c>
      <c r="E15" s="16">
        <f t="shared" ref="E15:E18" si="2">D15-C15</f>
        <v>101</v>
      </c>
      <c r="F15" s="14">
        <f t="shared" ref="F15:F18" si="3">D15/C15-1</f>
        <v>0.12066905615292711</v>
      </c>
    </row>
    <row r="16" spans="2:6">
      <c r="B16" s="5" t="s">
        <v>38</v>
      </c>
      <c r="C16" s="16">
        <v>88</v>
      </c>
      <c r="D16" s="16">
        <v>71</v>
      </c>
      <c r="E16" s="16">
        <f t="shared" si="2"/>
        <v>-17</v>
      </c>
      <c r="F16" s="14">
        <f t="shared" si="3"/>
        <v>-0.19318181818181823</v>
      </c>
    </row>
    <row r="17" spans="2:6">
      <c r="B17" s="5" t="s">
        <v>40</v>
      </c>
      <c r="C17" s="16">
        <v>56</v>
      </c>
      <c r="D17" s="16">
        <v>131</v>
      </c>
      <c r="E17" s="16">
        <f t="shared" si="2"/>
        <v>75</v>
      </c>
      <c r="F17" s="14">
        <f t="shared" si="3"/>
        <v>1.3392857142857144</v>
      </c>
    </row>
    <row r="18" spans="2:6">
      <c r="B18" s="5" t="s">
        <v>39</v>
      </c>
      <c r="C18" s="16">
        <v>10</v>
      </c>
      <c r="D18" s="16">
        <v>26</v>
      </c>
      <c r="E18" s="16">
        <f t="shared" si="2"/>
        <v>16</v>
      </c>
      <c r="F18" s="14">
        <f t="shared" si="3"/>
        <v>1.6</v>
      </c>
    </row>
    <row r="20" spans="2:6">
      <c r="B20" s="35" t="s">
        <v>44</v>
      </c>
      <c r="C20" s="35"/>
      <c r="D20" s="35"/>
      <c r="E20" s="19"/>
    </row>
  </sheetData>
  <mergeCells count="3">
    <mergeCell ref="B3:F3"/>
    <mergeCell ref="B12:F12"/>
    <mergeCell ref="B20:D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20"/>
  <sheetViews>
    <sheetView zoomScale="110" zoomScaleNormal="110" workbookViewId="0">
      <selection activeCell="B3" sqref="B3:F3"/>
    </sheetView>
  </sheetViews>
  <sheetFormatPr defaultRowHeight="15"/>
  <cols>
    <col min="2" max="2" width="42.140625" customWidth="1"/>
    <col min="3" max="3" width="17.140625" customWidth="1"/>
    <col min="4" max="4" width="16.28515625" customWidth="1"/>
    <col min="5" max="5" width="13.7109375" customWidth="1"/>
    <col min="6" max="6" width="16.7109375" customWidth="1"/>
    <col min="7" max="7" width="10.28515625" bestFit="1" customWidth="1"/>
  </cols>
  <sheetData>
    <row r="3" spans="2:10" ht="25.5" customHeight="1">
      <c r="B3" s="32" t="s">
        <v>36</v>
      </c>
      <c r="C3" s="33"/>
      <c r="D3" s="33"/>
      <c r="E3" s="33"/>
      <c r="F3" s="34"/>
    </row>
    <row r="4" spans="2:10" ht="24" customHeight="1">
      <c r="B4" s="1" t="s">
        <v>42</v>
      </c>
      <c r="C4" s="1" t="s">
        <v>86</v>
      </c>
      <c r="D4" s="1" t="s">
        <v>87</v>
      </c>
      <c r="E4" s="1" t="s">
        <v>84</v>
      </c>
      <c r="F4" s="1" t="s">
        <v>43</v>
      </c>
    </row>
    <row r="5" spans="2:10">
      <c r="B5" s="6" t="s">
        <v>41</v>
      </c>
      <c r="C5" s="21">
        <f>SUM(C6:C9)</f>
        <v>2120725</v>
      </c>
      <c r="D5" s="21">
        <f>SUM(D6:D9)</f>
        <v>2641544</v>
      </c>
      <c r="E5" s="21">
        <f>D5-C5</f>
        <v>520819</v>
      </c>
      <c r="F5" s="7">
        <f>D5/C5-1</f>
        <v>0.24558535406523707</v>
      </c>
    </row>
    <row r="6" spans="2:10">
      <c r="B6" s="5" t="s">
        <v>37</v>
      </c>
      <c r="C6" s="16">
        <v>1727384</v>
      </c>
      <c r="D6" s="16">
        <v>2089124</v>
      </c>
      <c r="E6" s="16">
        <f t="shared" ref="E6:E9" si="0">D6-C6</f>
        <v>361740</v>
      </c>
      <c r="F6" s="4">
        <f>D6/C6-1</f>
        <v>0.20941493032238334</v>
      </c>
    </row>
    <row r="7" spans="2:10">
      <c r="B7" s="5" t="s">
        <v>38</v>
      </c>
      <c r="C7" s="16">
        <v>216492</v>
      </c>
      <c r="D7" s="16">
        <v>304520</v>
      </c>
      <c r="E7" s="16">
        <f t="shared" si="0"/>
        <v>88028</v>
      </c>
      <c r="F7" s="4">
        <f t="shared" ref="F7:F9" si="1">D7/C7-1</f>
        <v>0.40661086783807243</v>
      </c>
    </row>
    <row r="8" spans="2:10">
      <c r="B8" s="5" t="s">
        <v>40</v>
      </c>
      <c r="C8" s="16">
        <v>172554</v>
      </c>
      <c r="D8" s="16">
        <v>243918</v>
      </c>
      <c r="E8" s="16">
        <f t="shared" si="0"/>
        <v>71364</v>
      </c>
      <c r="F8" s="4">
        <f>D8/C8-1</f>
        <v>0.41357488090684646</v>
      </c>
    </row>
    <row r="9" spans="2:10">
      <c r="B9" s="5" t="s">
        <v>39</v>
      </c>
      <c r="C9" s="16">
        <v>4295</v>
      </c>
      <c r="D9" s="16">
        <v>3982</v>
      </c>
      <c r="E9" s="16">
        <f t="shared" si="0"/>
        <v>-313</v>
      </c>
      <c r="F9" s="4">
        <f t="shared" si="1"/>
        <v>-7.2875436554132755E-2</v>
      </c>
    </row>
    <row r="10" spans="2:10">
      <c r="C10" s="2"/>
      <c r="D10" s="2"/>
      <c r="E10" s="2"/>
    </row>
    <row r="12" spans="2:10" ht="29.25" customHeight="1">
      <c r="B12" s="32" t="s">
        <v>75</v>
      </c>
      <c r="C12" s="33"/>
      <c r="D12" s="33"/>
      <c r="E12" s="33"/>
      <c r="F12" s="34"/>
      <c r="H12" s="22"/>
      <c r="I12" s="22"/>
      <c r="J12" s="22"/>
    </row>
    <row r="13" spans="2:10" ht="33" customHeight="1">
      <c r="B13" s="1" t="s">
        <v>42</v>
      </c>
      <c r="C13" s="1" t="s">
        <v>86</v>
      </c>
      <c r="D13" s="1" t="s">
        <v>87</v>
      </c>
      <c r="E13" s="1" t="s">
        <v>84</v>
      </c>
      <c r="F13" s="1" t="s">
        <v>43</v>
      </c>
      <c r="H13" s="22"/>
      <c r="I13" s="22"/>
      <c r="J13" s="22"/>
    </row>
    <row r="14" spans="2:10" ht="20.25" customHeight="1">
      <c r="B14" s="6" t="s">
        <v>41</v>
      </c>
      <c r="C14" s="21">
        <f>SUM(C15:C18)</f>
        <v>12697</v>
      </c>
      <c r="D14" s="21">
        <f>SUM(D15:D18)</f>
        <v>14097</v>
      </c>
      <c r="E14" s="21">
        <f>D14-C14</f>
        <v>1400</v>
      </c>
      <c r="F14" s="7">
        <f>D14/C14-1</f>
        <v>0.11026226667716776</v>
      </c>
      <c r="H14" s="22"/>
      <c r="I14" s="22"/>
      <c r="J14" s="26"/>
    </row>
    <row r="15" spans="2:10">
      <c r="B15" s="5" t="s">
        <v>37</v>
      </c>
      <c r="C15" s="16">
        <v>10244</v>
      </c>
      <c r="D15" s="16">
        <v>10963</v>
      </c>
      <c r="E15" s="16">
        <f t="shared" ref="E15:E18" si="2">D15-C15</f>
        <v>719</v>
      </c>
      <c r="F15" s="4">
        <f>D15/C15-1</f>
        <v>7.0187426786411544E-2</v>
      </c>
      <c r="H15" s="22"/>
      <c r="I15" s="22"/>
      <c r="J15" s="22"/>
    </row>
    <row r="16" spans="2:10">
      <c r="B16" s="5" t="s">
        <v>38</v>
      </c>
      <c r="C16" s="16">
        <v>1427</v>
      </c>
      <c r="D16" s="16">
        <v>1854</v>
      </c>
      <c r="E16" s="16">
        <f t="shared" si="2"/>
        <v>427</v>
      </c>
      <c r="F16" s="4">
        <f t="shared" ref="F16:F18" si="3">D16/C16-1</f>
        <v>0.29922915206727407</v>
      </c>
    </row>
    <row r="17" spans="2:6">
      <c r="B17" s="5" t="s">
        <v>40</v>
      </c>
      <c r="C17" s="16">
        <v>844</v>
      </c>
      <c r="D17" s="16">
        <v>1106</v>
      </c>
      <c r="E17" s="16">
        <f t="shared" si="2"/>
        <v>262</v>
      </c>
      <c r="F17" s="4">
        <f t="shared" si="3"/>
        <v>0.31042654028436023</v>
      </c>
    </row>
    <row r="18" spans="2:6">
      <c r="B18" s="5" t="s">
        <v>39</v>
      </c>
      <c r="C18" s="16">
        <v>182</v>
      </c>
      <c r="D18" s="16">
        <v>174</v>
      </c>
      <c r="E18" s="16">
        <f t="shared" si="2"/>
        <v>-8</v>
      </c>
      <c r="F18" s="4">
        <f t="shared" si="3"/>
        <v>-4.3956043956043911E-2</v>
      </c>
    </row>
    <row r="20" spans="2:6">
      <c r="B20" s="35" t="s">
        <v>44</v>
      </c>
      <c r="C20" s="35"/>
      <c r="D20" s="35"/>
      <c r="E20" s="19"/>
    </row>
  </sheetData>
  <mergeCells count="3">
    <mergeCell ref="B20:D20"/>
    <mergeCell ref="B3:F3"/>
    <mergeCell ref="B12:F1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ავიარეისები</vt:lpstr>
      <vt:lpstr>ფრენები და მგზავრები(ნოემბერი)</vt:lpstr>
      <vt:lpstr>ფრენები და მგზავრები (11 თვე)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2016-12-26T06:44:18Z</dcterms:modified>
</cp:coreProperties>
</file>