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outes" sheetId="1" r:id="rId1"/>
    <sheet name="Passengers and Flights(Septemb)" sheetId="4" r:id="rId2"/>
    <sheet name="Passengers and Flights(9months)" sheetId="2" r:id="rId3"/>
  </sheets>
  <calcPr calcId="125725"/>
</workbook>
</file>

<file path=xl/calcChain.xml><?xml version="1.0" encoding="utf-8"?>
<calcChain xmlns="http://schemas.openxmlformats.org/spreadsheetml/2006/main">
  <c r="F5" i="2"/>
  <c r="E16"/>
  <c r="E17"/>
  <c r="E18"/>
  <c r="E15"/>
  <c r="E7"/>
  <c r="E8"/>
  <c r="E9"/>
  <c r="E6"/>
  <c r="E5"/>
  <c r="E16" i="4"/>
  <c r="E17"/>
  <c r="E18"/>
  <c r="E15"/>
  <c r="E14"/>
  <c r="E7"/>
  <c r="E8"/>
  <c r="E9"/>
  <c r="E6"/>
  <c r="E5"/>
  <c r="D5" i="2"/>
  <c r="C5"/>
  <c r="D14" i="4"/>
  <c r="C14"/>
  <c r="F9"/>
  <c r="F8"/>
  <c r="F7"/>
  <c r="F6"/>
  <c r="D5"/>
  <c r="C5"/>
  <c r="F18" i="2"/>
  <c r="F17"/>
  <c r="F16"/>
  <c r="F15"/>
  <c r="D14"/>
  <c r="F14" s="1"/>
  <c r="C14"/>
  <c r="F18" i="4"/>
  <c r="F17"/>
  <c r="F16"/>
  <c r="F15"/>
  <c r="F9" i="2"/>
  <c r="F8"/>
  <c r="F7"/>
  <c r="F6"/>
  <c r="E14" l="1"/>
  <c r="F14" i="4"/>
  <c r="F5"/>
</calcChain>
</file>

<file path=xl/sharedStrings.xml><?xml version="1.0" encoding="utf-8"?>
<sst xmlns="http://schemas.openxmlformats.org/spreadsheetml/2006/main" count="147" uniqueCount="104">
  <si>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</si>
  <si>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</si>
  <si>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</si>
  <si>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</si>
  <si>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</si>
  <si>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</si>
  <si>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</si>
  <si>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</si>
  <si>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</si>
  <si>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</si>
  <si>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Dnipravia</t>
  </si>
  <si>
    <t>Arkia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</si>
  <si>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</si>
  <si>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</si>
  <si>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</si>
  <si>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</si>
  <si>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</si>
  <si>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</si>
  <si>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</si>
  <si>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</si>
  <si>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</si>
  <si>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>Pegasus airlines</t>
  </si>
  <si>
    <t>Ata Airlainz</t>
  </si>
  <si>
    <t>Qeshm air</t>
  </si>
  <si>
    <t>Air Cairo</t>
  </si>
  <si>
    <t>Air Arabia</t>
  </si>
  <si>
    <t>Elinair</t>
  </si>
  <si>
    <t>Yanair</t>
  </si>
  <si>
    <t>Wizz Air Hungary</t>
  </si>
  <si>
    <t>Israir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</si>
  <si>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</si>
  <si>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</si>
  <si>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</si>
  <si>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</si>
  <si>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</si>
  <si>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</si>
  <si>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</si>
  <si>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</si>
  <si>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</si>
  <si>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</si>
  <si>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</si>
  <si>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Batumi - Aktau</t>
  </si>
  <si>
    <t>Tbilisi - Almaty</t>
  </si>
  <si>
    <t xml:space="preserve">Tbilisi - Astana </t>
  </si>
  <si>
    <t>Tbilisi - Baku</t>
  </si>
  <si>
    <t>Tbilisi - Doha</t>
  </si>
  <si>
    <t>Tbilisi - Dubai</t>
  </si>
  <si>
    <t>Kutaisi - Moscow</t>
  </si>
  <si>
    <t>Tbilisi - Yekaterinburg</t>
  </si>
  <si>
    <t>Batumi - Yekaterinburg</t>
  </si>
  <si>
    <t>Batumi - Petersburg</t>
  </si>
  <si>
    <t>Batumi - Moscow</t>
  </si>
  <si>
    <t>Tbilisi - Warsaw</t>
  </si>
  <si>
    <t>Tbilisi - Kiev</t>
  </si>
  <si>
    <t>Kutaisi - Kiev</t>
  </si>
  <si>
    <t>Kutaisi - Kharkiv</t>
  </si>
  <si>
    <t>Tbilisi - Dnipropetrovsk</t>
  </si>
  <si>
    <t>Batumi - Dnipropetrovsk</t>
  </si>
  <si>
    <t>Batumi - Tel Aviv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</si>
  <si>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</si>
  <si>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</si>
  <si>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</si>
  <si>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</si>
  <si>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</si>
  <si>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</si>
  <si>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</si>
  <si>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</si>
  <si>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</si>
  <si>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Thessaloniki</t>
  </si>
  <si>
    <t>Tbilisi - Sharjah</t>
  </si>
  <si>
    <t>Batumi - Kiev</t>
  </si>
  <si>
    <t>Tbilisi - Odesa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</si>
  <si>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</si>
  <si>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</si>
  <si>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</si>
  <si>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</si>
  <si>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</si>
  <si>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</si>
  <si>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</si>
  <si>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</si>
  <si>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</si>
  <si>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</si>
  <si>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</si>
  <si>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</si>
  <si>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</si>
  <si>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</si>
  <si>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Batumi - Tehrani</t>
  </si>
  <si>
    <t xml:space="preserve">Batumi - Tehrani </t>
  </si>
  <si>
    <t>Batumi- Sharjah</t>
  </si>
  <si>
    <t>Kutaisi - Bergamo</t>
  </si>
  <si>
    <t>Kutaisi - Berlin</t>
  </si>
  <si>
    <t>Kutaisi - Dortmund</t>
  </si>
  <si>
    <t>Kutaisi - Memingeni</t>
  </si>
  <si>
    <t>Kutaisi - Larnaca</t>
  </si>
  <si>
    <t>Kutaisi - Thessaloniki</t>
  </si>
  <si>
    <t>Kutaisi - Sofia</t>
  </si>
  <si>
    <t>Tbilisi - Urumchi - Pekini</t>
  </si>
  <si>
    <t>Routes as of September</t>
  </si>
  <si>
    <t>2015 (September)</t>
  </si>
  <si>
    <t>2016 (September)</t>
  </si>
  <si>
    <t>2015 (9 months)</t>
  </si>
  <si>
    <t>2016 (9 months)</t>
  </si>
  <si>
    <t xml:space="preserve">Change </t>
  </si>
  <si>
    <t>Change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</si>
</sst>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name val="AcadNusx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10" fillId="2" borderId="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>
      <selection activeCell="B2" sqref="B2:D2"/>
    </sheetView>
  </sheetViews>
  <sheetFormatPr defaultRowHeight="15"/>
  <cols>
    <col min="2" max="2" width="22.140625" style="6" bestFit="1" customWidth="1"/>
    <col min="3" max="3" width="35.85546875" style="14" bestFit="1" customWidth="1"/>
    <col min="4" max="4" width="21.140625" bestFit="1" customWidth="1"/>
  </cols>
  <sheetData>
    <row r="2" spans="2:4" ht="20.25" customHeight="1">
      <c r="B2" s="27" t="s">
        <v>97</v>
      </c>
      <c r="C2" s="27"/>
      <c r="D2" s="27"/>
    </row>
    <row r="4" spans="2:4" ht="33" customHeight="1">
      <c r="B4" s="11" t="s">
        <v>37</v>
      </c>
      <c r="C4" s="13" t="s">
        <v>38</v>
      </c>
      <c r="D4" s="11" t="s">
        <v>39</v>
      </c>
    </row>
    <row r="5" spans="2:4" ht="18">
      <c r="B5" s="22" t="s">
        <v>0</v>
      </c>
      <c r="C5" s="15" t="s">
        <v>30</v>
      </c>
      <c r="D5" s="1">
        <v>7</v>
      </c>
    </row>
    <row r="6" spans="2:4" ht="18">
      <c r="B6" s="23"/>
      <c r="C6" s="15" t="s">
        <v>31</v>
      </c>
      <c r="D6" s="2">
        <v>3</v>
      </c>
    </row>
    <row r="7" spans="2:4" ht="18">
      <c r="B7" s="23"/>
      <c r="C7" s="16" t="s">
        <v>32</v>
      </c>
      <c r="D7" s="1">
        <v>14</v>
      </c>
    </row>
    <row r="8" spans="2:4" ht="18">
      <c r="B8" s="23"/>
      <c r="C8" s="16" t="s">
        <v>33</v>
      </c>
      <c r="D8" s="1">
        <v>2</v>
      </c>
    </row>
    <row r="9" spans="2:4" ht="18">
      <c r="B9" s="23"/>
      <c r="C9" s="16" t="s">
        <v>34</v>
      </c>
      <c r="D9" s="1">
        <v>2</v>
      </c>
    </row>
    <row r="10" spans="2:4" ht="18">
      <c r="B10" s="23"/>
      <c r="C10" s="16" t="s">
        <v>35</v>
      </c>
      <c r="D10" s="1">
        <v>5</v>
      </c>
    </row>
    <row r="11" spans="2:4" ht="18">
      <c r="B11" s="24"/>
      <c r="C11" s="16" t="s">
        <v>36</v>
      </c>
      <c r="D11" s="1">
        <v>2</v>
      </c>
    </row>
    <row r="12" spans="2:4" ht="18">
      <c r="B12" s="1" t="s">
        <v>1</v>
      </c>
      <c r="C12" s="16" t="s">
        <v>96</v>
      </c>
      <c r="D12" s="1">
        <v>2</v>
      </c>
    </row>
    <row r="13" spans="2:4" ht="18">
      <c r="B13" s="22" t="s">
        <v>2</v>
      </c>
      <c r="C13" s="16" t="s">
        <v>40</v>
      </c>
      <c r="D13" s="1">
        <v>3</v>
      </c>
    </row>
    <row r="14" spans="2:4" ht="18">
      <c r="B14" s="24"/>
      <c r="C14" s="16" t="s">
        <v>41</v>
      </c>
      <c r="D14" s="1">
        <v>2</v>
      </c>
    </row>
    <row r="15" spans="2:4" ht="18">
      <c r="B15" s="22" t="s">
        <v>3</v>
      </c>
      <c r="C15" s="16" t="s">
        <v>42</v>
      </c>
      <c r="D15" s="1">
        <v>6</v>
      </c>
    </row>
    <row r="16" spans="2:4" ht="18">
      <c r="B16" s="24"/>
      <c r="C16" s="16" t="s">
        <v>43</v>
      </c>
      <c r="D16" s="1">
        <v>2</v>
      </c>
    </row>
    <row r="17" spans="2:4" ht="18">
      <c r="B17" s="1" t="s">
        <v>4</v>
      </c>
      <c r="C17" s="16" t="s">
        <v>44</v>
      </c>
      <c r="D17" s="1">
        <v>7</v>
      </c>
    </row>
    <row r="18" spans="2:4" ht="18">
      <c r="B18" s="1" t="s">
        <v>5</v>
      </c>
      <c r="C18" s="16" t="s">
        <v>45</v>
      </c>
      <c r="D18" s="1">
        <v>7</v>
      </c>
    </row>
    <row r="19" spans="2:4" ht="18">
      <c r="B19" s="1" t="s">
        <v>6</v>
      </c>
      <c r="C19" s="16" t="s">
        <v>46</v>
      </c>
      <c r="D19" s="1">
        <v>14</v>
      </c>
    </row>
    <row r="20" spans="2:4" ht="18">
      <c r="B20" s="22" t="s">
        <v>7</v>
      </c>
      <c r="C20" s="16" t="s">
        <v>47</v>
      </c>
      <c r="D20" s="1">
        <v>1</v>
      </c>
    </row>
    <row r="21" spans="2:4" ht="18">
      <c r="B21" s="23"/>
      <c r="C21" s="16" t="s">
        <v>48</v>
      </c>
      <c r="D21" s="1">
        <v>1</v>
      </c>
    </row>
    <row r="22" spans="2:4" ht="18">
      <c r="B22" s="23"/>
      <c r="C22" s="16" t="s">
        <v>49</v>
      </c>
      <c r="D22" s="1">
        <v>3</v>
      </c>
    </row>
    <row r="23" spans="2:4" ht="18">
      <c r="B23" s="23"/>
      <c r="C23" s="16" t="s">
        <v>33</v>
      </c>
      <c r="D23" s="1">
        <v>1</v>
      </c>
    </row>
    <row r="24" spans="2:4" ht="18">
      <c r="B24" s="23"/>
      <c r="C24" s="16" t="s">
        <v>50</v>
      </c>
      <c r="D24" s="1">
        <v>2</v>
      </c>
    </row>
    <row r="25" spans="2:4" ht="18">
      <c r="B25" s="24"/>
      <c r="C25" s="16" t="s">
        <v>51</v>
      </c>
      <c r="D25" s="1">
        <v>6</v>
      </c>
    </row>
    <row r="26" spans="2:4" ht="18">
      <c r="B26" s="1" t="s">
        <v>8</v>
      </c>
      <c r="C26" s="16" t="s">
        <v>52</v>
      </c>
      <c r="D26" s="1">
        <v>7</v>
      </c>
    </row>
    <row r="27" spans="2:4" ht="18">
      <c r="B27" s="22" t="s">
        <v>9</v>
      </c>
      <c r="C27" s="16" t="s">
        <v>53</v>
      </c>
      <c r="D27" s="1">
        <v>14</v>
      </c>
    </row>
    <row r="28" spans="2:4" ht="18">
      <c r="B28" s="23"/>
      <c r="C28" s="16" t="s">
        <v>54</v>
      </c>
      <c r="D28" s="1">
        <v>7</v>
      </c>
    </row>
    <row r="29" spans="2:4" ht="18">
      <c r="B29" s="24"/>
      <c r="C29" s="16" t="s">
        <v>55</v>
      </c>
      <c r="D29" s="1">
        <v>2</v>
      </c>
    </row>
    <row r="30" spans="2:4" ht="18">
      <c r="B30" s="22" t="s">
        <v>10</v>
      </c>
      <c r="C30" s="16" t="s">
        <v>56</v>
      </c>
      <c r="D30" s="1">
        <v>1</v>
      </c>
    </row>
    <row r="31" spans="2:4" ht="18">
      <c r="B31" s="24"/>
      <c r="C31" s="16" t="s">
        <v>57</v>
      </c>
      <c r="D31" s="1">
        <v>3</v>
      </c>
    </row>
    <row r="32" spans="2:4" ht="18">
      <c r="B32" s="22" t="s">
        <v>11</v>
      </c>
      <c r="C32" s="16" t="s">
        <v>30</v>
      </c>
      <c r="D32" s="1">
        <v>3</v>
      </c>
    </row>
    <row r="33" spans="2:4" ht="18">
      <c r="B33" s="24"/>
      <c r="C33" s="16" t="s">
        <v>58</v>
      </c>
      <c r="D33" s="1">
        <v>3</v>
      </c>
    </row>
    <row r="34" spans="2:4" ht="18">
      <c r="B34" s="1" t="s">
        <v>29</v>
      </c>
      <c r="C34" s="16" t="s">
        <v>30</v>
      </c>
      <c r="D34" s="1">
        <v>6</v>
      </c>
    </row>
    <row r="35" spans="2:4" ht="18">
      <c r="B35" s="22" t="s">
        <v>12</v>
      </c>
      <c r="C35" s="16" t="s">
        <v>30</v>
      </c>
      <c r="D35" s="1">
        <v>1</v>
      </c>
    </row>
    <row r="36" spans="2:4" ht="18">
      <c r="B36" s="24"/>
      <c r="C36" s="16" t="s">
        <v>58</v>
      </c>
      <c r="D36" s="1">
        <v>2</v>
      </c>
    </row>
    <row r="37" spans="2:4" ht="18">
      <c r="B37" s="22" t="s">
        <v>13</v>
      </c>
      <c r="C37" s="16" t="s">
        <v>59</v>
      </c>
      <c r="D37" s="1">
        <v>7</v>
      </c>
    </row>
    <row r="38" spans="2:4" ht="18">
      <c r="B38" s="24"/>
      <c r="C38" s="16" t="s">
        <v>60</v>
      </c>
      <c r="D38" s="1">
        <v>3</v>
      </c>
    </row>
    <row r="39" spans="2:4" ht="18">
      <c r="B39" s="1" t="s">
        <v>14</v>
      </c>
      <c r="C39" s="16" t="s">
        <v>61</v>
      </c>
      <c r="D39" s="1">
        <v>7</v>
      </c>
    </row>
    <row r="40" spans="2:4" ht="18">
      <c r="B40" s="1" t="s">
        <v>15</v>
      </c>
      <c r="C40" s="16" t="s">
        <v>32</v>
      </c>
      <c r="D40" s="1">
        <v>14</v>
      </c>
    </row>
    <row r="41" spans="2:4" ht="18">
      <c r="B41" s="22" t="s">
        <v>16</v>
      </c>
      <c r="C41" s="16" t="s">
        <v>32</v>
      </c>
      <c r="D41" s="1">
        <v>7</v>
      </c>
    </row>
    <row r="42" spans="2:4" ht="18">
      <c r="B42" s="24"/>
      <c r="C42" s="16" t="s">
        <v>51</v>
      </c>
      <c r="D42" s="1">
        <v>5</v>
      </c>
    </row>
    <row r="43" spans="2:4" ht="18">
      <c r="B43" s="1" t="s">
        <v>17</v>
      </c>
      <c r="C43" s="16" t="s">
        <v>62</v>
      </c>
      <c r="D43" s="1">
        <v>4</v>
      </c>
    </row>
    <row r="44" spans="2:4" ht="18">
      <c r="B44" s="1" t="s">
        <v>18</v>
      </c>
      <c r="C44" s="16" t="s">
        <v>63</v>
      </c>
      <c r="D44" s="1">
        <v>5</v>
      </c>
    </row>
    <row r="45" spans="2:4" ht="18">
      <c r="B45" s="22" t="s">
        <v>19</v>
      </c>
      <c r="C45" s="16" t="s">
        <v>64</v>
      </c>
      <c r="D45" s="1">
        <v>28</v>
      </c>
    </row>
    <row r="46" spans="2:4" ht="18">
      <c r="B46" s="24"/>
      <c r="C46" s="16" t="s">
        <v>65</v>
      </c>
      <c r="D46" s="1">
        <v>10</v>
      </c>
    </row>
    <row r="47" spans="2:4" ht="18">
      <c r="B47" s="1" t="s">
        <v>20</v>
      </c>
      <c r="C47" s="16" t="s">
        <v>64</v>
      </c>
      <c r="D47" s="1">
        <v>7</v>
      </c>
    </row>
    <row r="48" spans="2:4" ht="18">
      <c r="B48" s="1" t="s">
        <v>21</v>
      </c>
      <c r="C48" s="16" t="s">
        <v>64</v>
      </c>
      <c r="D48" s="1">
        <v>7</v>
      </c>
    </row>
    <row r="49" spans="2:4" ht="18">
      <c r="B49" s="22" t="s">
        <v>22</v>
      </c>
      <c r="C49" s="16" t="s">
        <v>66</v>
      </c>
      <c r="D49" s="1">
        <v>4</v>
      </c>
    </row>
    <row r="50" spans="2:4" ht="18">
      <c r="B50" s="24"/>
      <c r="C50" s="16" t="s">
        <v>86</v>
      </c>
      <c r="D50" s="1">
        <v>1</v>
      </c>
    </row>
    <row r="51" spans="2:4" ht="18">
      <c r="B51" s="22" t="s">
        <v>23</v>
      </c>
      <c r="C51" s="16" t="s">
        <v>66</v>
      </c>
      <c r="D51" s="1">
        <v>5</v>
      </c>
    </row>
    <row r="52" spans="2:4" ht="18">
      <c r="B52" s="24"/>
      <c r="C52" s="16" t="s">
        <v>87</v>
      </c>
      <c r="D52" s="1">
        <v>1</v>
      </c>
    </row>
    <row r="53" spans="2:4" ht="18">
      <c r="B53" s="1" t="s">
        <v>24</v>
      </c>
      <c r="C53" s="16" t="s">
        <v>67</v>
      </c>
      <c r="D53" s="3">
        <v>2</v>
      </c>
    </row>
    <row r="54" spans="2:4" ht="18">
      <c r="B54" s="22" t="s">
        <v>25</v>
      </c>
      <c r="C54" s="16" t="s">
        <v>69</v>
      </c>
      <c r="D54" s="1">
        <v>7</v>
      </c>
    </row>
    <row r="55" spans="2:4" ht="18">
      <c r="B55" s="24"/>
      <c r="C55" s="16" t="s">
        <v>88</v>
      </c>
      <c r="D55" s="1">
        <v>2</v>
      </c>
    </row>
    <row r="56" spans="2:4" ht="18">
      <c r="B56" s="1" t="s">
        <v>26</v>
      </c>
      <c r="C56" s="16" t="s">
        <v>68</v>
      </c>
      <c r="D56" s="1">
        <v>3</v>
      </c>
    </row>
    <row r="57" spans="2:4" ht="18">
      <c r="B57" s="22" t="s">
        <v>27</v>
      </c>
      <c r="C57" s="16" t="s">
        <v>70</v>
      </c>
      <c r="D57" s="1">
        <v>7</v>
      </c>
    </row>
    <row r="58" spans="2:4" ht="18">
      <c r="B58" s="23"/>
      <c r="C58" s="16" t="s">
        <v>71</v>
      </c>
      <c r="D58" s="1">
        <v>1</v>
      </c>
    </row>
    <row r="59" spans="2:4" ht="18">
      <c r="B59" s="24"/>
      <c r="C59" s="16" t="s">
        <v>53</v>
      </c>
      <c r="D59" s="1">
        <v>5</v>
      </c>
    </row>
    <row r="60" spans="2:4" ht="18">
      <c r="B60" s="26" t="s">
        <v>28</v>
      </c>
      <c r="C60" s="16" t="s">
        <v>72</v>
      </c>
      <c r="D60" s="1">
        <v>2</v>
      </c>
    </row>
    <row r="61" spans="2:4" ht="18">
      <c r="B61" s="26"/>
      <c r="C61" s="16" t="s">
        <v>73</v>
      </c>
      <c r="D61" s="1">
        <v>3</v>
      </c>
    </row>
    <row r="62" spans="2:4" ht="18">
      <c r="B62" s="26"/>
      <c r="C62" s="16" t="s">
        <v>74</v>
      </c>
      <c r="D62" s="1">
        <v>2</v>
      </c>
    </row>
    <row r="63" spans="2:4" ht="18">
      <c r="B63" s="26"/>
      <c r="C63" s="16" t="s">
        <v>75</v>
      </c>
      <c r="D63" s="1">
        <v>2</v>
      </c>
    </row>
    <row r="64" spans="2:4" ht="18">
      <c r="B64" s="26"/>
      <c r="C64" s="16" t="s">
        <v>89</v>
      </c>
      <c r="D64" s="16">
        <v>2</v>
      </c>
    </row>
    <row r="65" spans="2:4" ht="18">
      <c r="B65" s="26"/>
      <c r="C65" s="16" t="s">
        <v>90</v>
      </c>
      <c r="D65" s="16">
        <v>2</v>
      </c>
    </row>
    <row r="66" spans="2:4" ht="18">
      <c r="B66" s="26"/>
      <c r="C66" s="16" t="s">
        <v>91</v>
      </c>
      <c r="D66" s="16">
        <v>2</v>
      </c>
    </row>
    <row r="67" spans="2:4" ht="18">
      <c r="B67" s="26"/>
      <c r="C67" s="16" t="s">
        <v>92</v>
      </c>
      <c r="D67" s="16">
        <v>2</v>
      </c>
    </row>
    <row r="68" spans="2:4" ht="18">
      <c r="B68" s="26"/>
      <c r="C68" s="16" t="s">
        <v>93</v>
      </c>
      <c r="D68" s="16">
        <v>3</v>
      </c>
    </row>
    <row r="69" spans="2:4" ht="18">
      <c r="B69" s="26"/>
      <c r="C69" s="16" t="s">
        <v>94</v>
      </c>
      <c r="D69" s="16">
        <v>3</v>
      </c>
    </row>
    <row r="70" spans="2:4" ht="18">
      <c r="B70" s="26"/>
      <c r="C70" s="16" t="s">
        <v>95</v>
      </c>
      <c r="D70" s="16">
        <v>3</v>
      </c>
    </row>
    <row r="73" spans="2:4">
      <c r="B73" s="25" t="s">
        <v>76</v>
      </c>
      <c r="C73" s="25"/>
    </row>
  </sheetData>
  <mergeCells count="18">
    <mergeCell ref="B45:B46"/>
    <mergeCell ref="B20:B25"/>
    <mergeCell ref="B49:B50"/>
    <mergeCell ref="B2:D2"/>
    <mergeCell ref="B5:B11"/>
    <mergeCell ref="B13:B14"/>
    <mergeCell ref="B15:B16"/>
    <mergeCell ref="B27:B29"/>
    <mergeCell ref="B30:B31"/>
    <mergeCell ref="B32:B33"/>
    <mergeCell ref="B35:B36"/>
    <mergeCell ref="B37:B38"/>
    <mergeCell ref="B41:B42"/>
    <mergeCell ref="B57:B59"/>
    <mergeCell ref="B73:C73"/>
    <mergeCell ref="B60:B70"/>
    <mergeCell ref="B54:B55"/>
    <mergeCell ref="B51:B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B3" sqref="B3:F3"/>
    </sheetView>
  </sheetViews>
  <sheetFormatPr defaultRowHeight="15"/>
  <cols>
    <col min="2" max="2" width="34.28515625" customWidth="1"/>
    <col min="3" max="3" width="20.140625" customWidth="1"/>
    <col min="4" max="5" width="20.5703125" customWidth="1"/>
    <col min="6" max="6" width="12.28515625" customWidth="1"/>
  </cols>
  <sheetData>
    <row r="3" spans="2:6" ht="29.25" customHeight="1">
      <c r="B3" s="28" t="s">
        <v>77</v>
      </c>
      <c r="C3" s="29"/>
      <c r="D3" s="29"/>
      <c r="E3" s="29"/>
      <c r="F3" s="30"/>
    </row>
    <row r="4" spans="2:6" ht="24.75" customHeight="1">
      <c r="B4" s="4" t="s">
        <v>78</v>
      </c>
      <c r="C4" s="4" t="s">
        <v>98</v>
      </c>
      <c r="D4" s="4" t="s">
        <v>99</v>
      </c>
      <c r="E4" s="4" t="s">
        <v>102</v>
      </c>
      <c r="F4" s="4" t="s">
        <v>84</v>
      </c>
    </row>
    <row r="5" spans="2:6">
      <c r="B5" s="9" t="s">
        <v>79</v>
      </c>
      <c r="C5" s="12">
        <f>SUM(C6:C9)</f>
        <v>268044</v>
      </c>
      <c r="D5" s="12">
        <f>SUM(D6:D9)</f>
        <v>354290</v>
      </c>
      <c r="E5" s="12">
        <f>D5-C5</f>
        <v>86246</v>
      </c>
      <c r="F5" s="10">
        <f>D5/C5-1</f>
        <v>0.32176060646759486</v>
      </c>
    </row>
    <row r="6" spans="2:6">
      <c r="B6" s="8" t="s">
        <v>80</v>
      </c>
      <c r="C6" s="19">
        <v>211764</v>
      </c>
      <c r="D6" s="19">
        <v>274400</v>
      </c>
      <c r="E6" s="19">
        <f>D6-C6</f>
        <v>62636</v>
      </c>
      <c r="F6" s="17">
        <f t="shared" ref="F6:F9" si="0">D6/C6-1</f>
        <v>0.29578209705143466</v>
      </c>
    </row>
    <row r="7" spans="2:6">
      <c r="B7" s="8" t="s">
        <v>81</v>
      </c>
      <c r="C7" s="19">
        <v>34514</v>
      </c>
      <c r="D7" s="19">
        <v>51654</v>
      </c>
      <c r="E7" s="19">
        <f t="shared" ref="E7:E9" si="1">D7-C7</f>
        <v>17140</v>
      </c>
      <c r="F7" s="17">
        <f t="shared" si="0"/>
        <v>0.49661007127542445</v>
      </c>
    </row>
    <row r="8" spans="2:6">
      <c r="B8" s="8" t="s">
        <v>82</v>
      </c>
      <c r="C8" s="19">
        <v>20890</v>
      </c>
      <c r="D8" s="19">
        <v>27622</v>
      </c>
      <c r="E8" s="19">
        <f t="shared" si="1"/>
        <v>6732</v>
      </c>
      <c r="F8" s="17">
        <f t="shared" si="0"/>
        <v>0.32225945428434666</v>
      </c>
    </row>
    <row r="9" spans="2:6">
      <c r="B9" s="8" t="s">
        <v>83</v>
      </c>
      <c r="C9" s="19">
        <v>876</v>
      </c>
      <c r="D9" s="19">
        <v>614</v>
      </c>
      <c r="E9" s="19">
        <f t="shared" si="1"/>
        <v>-262</v>
      </c>
      <c r="F9" s="17">
        <f t="shared" si="0"/>
        <v>-0.29908675799086759</v>
      </c>
    </row>
    <row r="10" spans="2:6">
      <c r="C10" s="5"/>
      <c r="D10" s="5"/>
      <c r="E10" s="5"/>
    </row>
    <row r="12" spans="2:6" ht="33" customHeight="1">
      <c r="B12" s="28" t="s">
        <v>85</v>
      </c>
      <c r="C12" s="29"/>
      <c r="D12" s="29"/>
      <c r="E12" s="29"/>
      <c r="F12" s="30"/>
    </row>
    <row r="13" spans="2:6" ht="27" customHeight="1">
      <c r="B13" s="4" t="s">
        <v>78</v>
      </c>
      <c r="C13" s="4" t="s">
        <v>98</v>
      </c>
      <c r="D13" s="4" t="s">
        <v>99</v>
      </c>
      <c r="E13" s="4" t="s">
        <v>102</v>
      </c>
      <c r="F13" s="4" t="s">
        <v>84</v>
      </c>
    </row>
    <row r="14" spans="2:6">
      <c r="B14" s="9" t="s">
        <v>79</v>
      </c>
      <c r="C14" s="12">
        <f>SUM(C15:C18)</f>
        <v>1431</v>
      </c>
      <c r="D14" s="12">
        <f>SUM(D15:D18)</f>
        <v>1641</v>
      </c>
      <c r="E14" s="12">
        <f>D14-C14</f>
        <v>210</v>
      </c>
      <c r="F14" s="10">
        <f>D14/C14-1</f>
        <v>0.14675052410901457</v>
      </c>
    </row>
    <row r="15" spans="2:6">
      <c r="B15" s="8" t="s">
        <v>80</v>
      </c>
      <c r="C15" s="19">
        <v>1101</v>
      </c>
      <c r="D15" s="19">
        <v>1245</v>
      </c>
      <c r="E15" s="19">
        <f>D15-C15</f>
        <v>144</v>
      </c>
      <c r="F15" s="17">
        <f t="shared" ref="F15:F18" si="2">D15/C15-1</f>
        <v>0.13079019073569476</v>
      </c>
    </row>
    <row r="16" spans="2:6">
      <c r="B16" s="8" t="s">
        <v>81</v>
      </c>
      <c r="C16" s="19">
        <v>205</v>
      </c>
      <c r="D16" s="19">
        <v>254</v>
      </c>
      <c r="E16" s="19">
        <f t="shared" ref="E16:E18" si="3">D16-C16</f>
        <v>49</v>
      </c>
      <c r="F16" s="17">
        <f t="shared" si="2"/>
        <v>0.23902439024390243</v>
      </c>
    </row>
    <row r="17" spans="2:6">
      <c r="B17" s="8" t="s">
        <v>82</v>
      </c>
      <c r="C17" s="19">
        <v>94</v>
      </c>
      <c r="D17" s="19">
        <v>119</v>
      </c>
      <c r="E17" s="19">
        <f t="shared" si="3"/>
        <v>25</v>
      </c>
      <c r="F17" s="17">
        <f t="shared" si="2"/>
        <v>0.26595744680851063</v>
      </c>
    </row>
    <row r="18" spans="2:6">
      <c r="B18" s="8" t="s">
        <v>83</v>
      </c>
      <c r="C18" s="19">
        <v>31</v>
      </c>
      <c r="D18" s="19">
        <v>23</v>
      </c>
      <c r="E18" s="19">
        <f t="shared" si="3"/>
        <v>-8</v>
      </c>
      <c r="F18" s="17">
        <f t="shared" si="2"/>
        <v>-0.25806451612903225</v>
      </c>
    </row>
    <row r="20" spans="2:6">
      <c r="B20" s="25" t="s">
        <v>76</v>
      </c>
      <c r="C20" s="25"/>
      <c r="D20" s="25"/>
      <c r="E20" s="21"/>
    </row>
  </sheetData>
  <mergeCells count="3">
    <mergeCell ref="B3:F3"/>
    <mergeCell ref="B12:F12"/>
    <mergeCell ref="B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0"/>
  <sheetViews>
    <sheetView zoomScale="110" zoomScaleNormal="110" workbookViewId="0">
      <selection activeCell="B3" sqref="B3:F3"/>
    </sheetView>
  </sheetViews>
  <sheetFormatPr defaultRowHeight="1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>
      <c r="B3" s="28" t="s">
        <v>77</v>
      </c>
      <c r="C3" s="29"/>
      <c r="D3" s="29"/>
      <c r="E3" s="29"/>
      <c r="F3" s="30"/>
    </row>
    <row r="4" spans="2:12" ht="24" customHeight="1">
      <c r="B4" s="4" t="s">
        <v>78</v>
      </c>
      <c r="C4" s="4" t="s">
        <v>100</v>
      </c>
      <c r="D4" s="4" t="s">
        <v>101</v>
      </c>
      <c r="E4" s="4" t="s">
        <v>103</v>
      </c>
      <c r="F4" s="4" t="s">
        <v>84</v>
      </c>
    </row>
    <row r="5" spans="2:12">
      <c r="B5" s="9" t="s">
        <v>79</v>
      </c>
      <c r="C5" s="12">
        <f>SUM(C6:C9)</f>
        <v>1769485</v>
      </c>
      <c r="D5" s="12">
        <f>SUM(D6:D9)</f>
        <v>2181688</v>
      </c>
      <c r="E5" s="12">
        <f>D5-C5</f>
        <v>412203</v>
      </c>
      <c r="F5" s="10">
        <f>D5/C5-1</f>
        <v>0.2329508303263379</v>
      </c>
      <c r="L5" s="18"/>
    </row>
    <row r="6" spans="2:12">
      <c r="B6" s="8" t="s">
        <v>80</v>
      </c>
      <c r="C6" s="19">
        <v>1432631</v>
      </c>
      <c r="D6" s="19">
        <v>1725438</v>
      </c>
      <c r="E6" s="19">
        <f>D6-C6</f>
        <v>292807</v>
      </c>
      <c r="F6" s="7">
        <f>D6/C6-1</f>
        <v>0.2043841016982042</v>
      </c>
      <c r="L6" s="18"/>
    </row>
    <row r="7" spans="2:12">
      <c r="B7" s="8" t="s">
        <v>81</v>
      </c>
      <c r="C7" s="19">
        <v>186865</v>
      </c>
      <c r="D7" s="19">
        <v>270557</v>
      </c>
      <c r="E7" s="19">
        <f t="shared" ref="E7:E9" si="0">D7-C7</f>
        <v>83692</v>
      </c>
      <c r="F7" s="7">
        <f t="shared" ref="F7:F9" si="1">D7/C7-1</f>
        <v>0.44787413373290885</v>
      </c>
      <c r="L7" s="18"/>
    </row>
    <row r="8" spans="2:12">
      <c r="B8" s="8" t="s">
        <v>82</v>
      </c>
      <c r="C8" s="19">
        <v>146162</v>
      </c>
      <c r="D8" s="19">
        <v>182588</v>
      </c>
      <c r="E8" s="19">
        <f t="shared" si="0"/>
        <v>36426</v>
      </c>
      <c r="F8" s="7">
        <f t="shared" si="1"/>
        <v>0.2492166226515784</v>
      </c>
      <c r="L8" s="18"/>
    </row>
    <row r="9" spans="2:12">
      <c r="B9" s="8" t="s">
        <v>83</v>
      </c>
      <c r="C9" s="19">
        <v>3827</v>
      </c>
      <c r="D9" s="19">
        <v>3105</v>
      </c>
      <c r="E9" s="19">
        <f t="shared" si="0"/>
        <v>-722</v>
      </c>
      <c r="F9" s="7">
        <f t="shared" si="1"/>
        <v>-0.18865952443166967</v>
      </c>
    </row>
    <row r="10" spans="2:12">
      <c r="C10" s="5"/>
      <c r="D10" s="5"/>
      <c r="E10" s="5"/>
    </row>
    <row r="12" spans="2:12" ht="30" customHeight="1">
      <c r="B12" s="28" t="s">
        <v>85</v>
      </c>
      <c r="C12" s="29"/>
      <c r="D12" s="29"/>
      <c r="E12" s="29"/>
      <c r="F12" s="30"/>
    </row>
    <row r="13" spans="2:12" ht="21.75" customHeight="1">
      <c r="B13" s="4" t="s">
        <v>78</v>
      </c>
      <c r="C13" s="4" t="s">
        <v>100</v>
      </c>
      <c r="D13" s="4" t="s">
        <v>101</v>
      </c>
      <c r="E13" s="4" t="s">
        <v>103</v>
      </c>
      <c r="F13" s="4" t="s">
        <v>84</v>
      </c>
    </row>
    <row r="14" spans="2:12" ht="18" customHeight="1">
      <c r="B14" s="9" t="s">
        <v>79</v>
      </c>
      <c r="C14" s="12">
        <f>SUM(C15:C18)</f>
        <v>10494</v>
      </c>
      <c r="D14" s="12">
        <f>SUM(D15:D18)</f>
        <v>11491</v>
      </c>
      <c r="E14" s="12">
        <f>D14-C14</f>
        <v>997</v>
      </c>
      <c r="F14" s="10">
        <f>D14/C14-1</f>
        <v>9.5006670478368527E-2</v>
      </c>
    </row>
    <row r="15" spans="2:12">
      <c r="B15" s="8" t="s">
        <v>80</v>
      </c>
      <c r="C15" s="19">
        <v>8408</v>
      </c>
      <c r="D15" s="19">
        <v>8907</v>
      </c>
      <c r="E15" s="19">
        <f>D15-C15</f>
        <v>499</v>
      </c>
      <c r="F15" s="7">
        <f>D15/C15-1</f>
        <v>5.934823977164605E-2</v>
      </c>
    </row>
    <row r="16" spans="2:12">
      <c r="B16" s="8" t="s">
        <v>81</v>
      </c>
      <c r="C16" s="19">
        <v>1213</v>
      </c>
      <c r="D16" s="19">
        <v>1636</v>
      </c>
      <c r="E16" s="19">
        <f t="shared" ref="E16:E18" si="2">D16-C16</f>
        <v>423</v>
      </c>
      <c r="F16" s="7">
        <f t="shared" ref="F16:F18" si="3">D16/C16-1</f>
        <v>0.34872217642209402</v>
      </c>
    </row>
    <row r="17" spans="2:6">
      <c r="B17" s="8" t="s">
        <v>82</v>
      </c>
      <c r="C17" s="20">
        <v>714</v>
      </c>
      <c r="D17" s="19">
        <v>816</v>
      </c>
      <c r="E17" s="19">
        <f t="shared" si="2"/>
        <v>102</v>
      </c>
      <c r="F17" s="7">
        <f t="shared" si="3"/>
        <v>0.14285714285714279</v>
      </c>
    </row>
    <row r="18" spans="2:6">
      <c r="B18" s="8" t="s">
        <v>83</v>
      </c>
      <c r="C18" s="20">
        <v>159</v>
      </c>
      <c r="D18" s="19">
        <v>132</v>
      </c>
      <c r="E18" s="19">
        <f t="shared" si="2"/>
        <v>-27</v>
      </c>
      <c r="F18" s="7">
        <f t="shared" si="3"/>
        <v>-0.16981132075471694</v>
      </c>
    </row>
    <row r="20" spans="2:6">
      <c r="B20" s="25" t="s">
        <v>76</v>
      </c>
      <c r="C20" s="25"/>
      <c r="D20" s="25"/>
      <c r="E20" s="21"/>
    </row>
  </sheetData>
  <mergeCells count="3">
    <mergeCell ref="B20:D20"/>
    <mergeCell ref="B3:F3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Flights(Septemb)</vt:lpstr>
      <vt:lpstr>Passengers and Flights(9months)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2016-10-28T10:45:50Z</dcterms:modified>
</cp:coreProperties>
</file>