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იანვარ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F8" i="12"/>
  <c r="F7"/>
  <c r="E7"/>
  <c r="F6"/>
  <c r="E6"/>
  <c r="F5"/>
  <c r="E5"/>
  <c r="E8" l="1"/>
  <c r="G5" l="1"/>
  <c r="H5" i="2"/>
  <c r="G8" i="12"/>
  <c r="G6"/>
  <c r="G7"/>
  <c r="H6" i="2"/>
  <c r="H8"/>
  <c r="H10"/>
  <c r="H12"/>
  <c r="H14"/>
  <c r="H16"/>
  <c r="H18"/>
  <c r="H7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</calcChain>
</file>

<file path=xl/sharedStrings.xml><?xml version="1.0" encoding="utf-8"?>
<sst xmlns="http://schemas.openxmlformats.org/spreadsheetml/2006/main" count="331" uniqueCount="279">
  <si>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</si>
  <si>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</si>
  <si>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</si>
  <si>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</si>
  <si>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</si>
  <si>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</si>
  <si>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</si>
  <si>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</si>
  <si>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</si>
  <si>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</si>
  <si>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</si>
  <si>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</si>
  <si>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</si>
  <si>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</si>
  <si>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</si>
  <si>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</si>
  <si>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</si>
  <si>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</si>
  <si>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</si>
  <si>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</si>
  <si>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</si>
  <si>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</si>
  <si>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</si>
  <si>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</si>
  <si>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</si>
  <si>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</si>
  <si>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</si>
  <si>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</si>
  <si>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</si>
  <si>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</si>
  <si>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</si>
  <si>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</si>
  <si>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</si>
  <si>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</si>
  <si>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</si>
  <si>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</si>
  <si>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</si>
  <si>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</si>
  <si>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</si>
  <si>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</si>
  <si>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</si>
  <si>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</si>
  <si>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</si>
  <si>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</si>
  <si>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</si>
  <si>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</si>
  <si>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</si>
  <si>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</si>
  <si>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</si>
  <si>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</si>
  <si>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</si>
  <si>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</si>
  <si>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</si>
  <si>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</si>
  <si>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</si>
  <si>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</si>
  <si>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</si>
  <si>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</si>
  <si>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</si>
  <si>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</si>
  <si>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</si>
  <si>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</si>
  <si>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</si>
  <si>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</si>
  <si>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</si>
  <si>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</si>
  <si>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</si>
  <si>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</si>
  <si>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</si>
  <si>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</si>
  <si>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</si>
  <si>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</si>
  <si>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</si>
  <si>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</si>
  <si>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</si>
  <si>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</si>
  <si>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</si>
  <si>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</si>
  <si>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</si>
  <si>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</si>
  <si>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</si>
  <si>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</si>
  <si>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</si>
  <si>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</si>
  <si>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</si>
  <si>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</si>
  <si>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</si>
  <si>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</si>
  <si>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</si>
  <si>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</si>
  <si>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</si>
  <si>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</si>
  <si>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</si>
  <si>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</si>
  <si>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</si>
  <si>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</si>
  <si>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</si>
  <si>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</si>
  <si>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</si>
  <si>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</si>
  <si>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</si>
  <si>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</si>
  <si>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</si>
  <si>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</si>
  <si>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</si>
  <si>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</si>
  <si>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</si>
  <si>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</si>
  <si>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</si>
  <si>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</si>
  <si>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</si>
  <si>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</si>
  <si>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</si>
  <si>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</si>
  <si>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</si>
  <si>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</si>
  <si>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</si>
  <si>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</si>
  <si>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</si>
  <si>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</si>
  <si>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</si>
  <si>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</si>
  <si>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</si>
  <si>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</si>
  <si>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</si>
  <si>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</si>
  <si>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</si>
  <si>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</si>
  <si>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</si>
  <si>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</si>
  <si>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</si>
  <si>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</si>
  <si>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</si>
  <si>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</si>
  <si>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</si>
  <si>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</si>
  <si>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</si>
  <si>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</si>
  <si>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</si>
  <si>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</si>
  <si>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</si>
  <si>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</si>
  <si>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</si>
  <si>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</si>
  <si>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</si>
  <si>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</si>
  <si>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</si>
  <si>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</si>
  <si>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</si>
  <si>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</si>
  <si>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</si>
  <si>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</si>
  <si>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</si>
  <si>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</si>
  <si>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</si>
  <si>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</si>
  <si>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</si>
  <si>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</si>
  <si>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</si>
  <si>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</si>
  <si>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</si>
  <si>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</si>
  <si>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</si>
  <si>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</si>
  <si>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</si>
  <si>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</si>
  <si>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</si>
  <si>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</si>
  <si>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</si>
  <si>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</si>
  <si>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</si>
  <si>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</si>
  <si>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</si>
  <si>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</si>
  <si>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</si>
  <si>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</si>
  <si>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</si>
  <si>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</si>
  <si>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</si>
  <si>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</si>
  <si>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</si>
  <si>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</si>
  <si>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</si>
  <si>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</si>
  <si>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</si>
  <si>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</si>
  <si>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</si>
  <si>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</si>
  <si>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</si>
  <si>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</si>
  <si>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</si>
  <si>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</si>
  <si>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</si>
  <si>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</si>
  <si>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</si>
  <si>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</si>
  <si>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</si>
  <si>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</si>
  <si>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</si>
  <si>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</si>
  <si>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</si>
  <si>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</si>
  <si>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</si>
  <si>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</si>
  <si>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</si>
  <si>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</si>
  <si>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</si>
  <si>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</si>
  <si>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</si>
  <si>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</si>
  <si>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</si>
  <si>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</si>
  <si>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</si>
  <si>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</si>
  <si>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</si>
  <si>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</si>
  <si>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</si>
  <si>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</si>
  <si>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</si>
  <si>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</si>
  <si>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</si>
  <si>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</si>
  <si>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</si>
  <si>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</si>
  <si>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</si>
  <si>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</si>
  <si>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</si>
  <si>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</si>
  <si>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</si>
  <si>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</si>
  <si>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</si>
  <si>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</si>
  <si>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</si>
  <si>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</si>
  <si>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</si>
  <si>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</si>
  <si>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</si>
  <si>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</si>
  <si>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</si>
  <si>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წყარო 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</si>
  <si>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</si>
  <si>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</si>
  <si>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</si>
  <si>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</si>
  <si>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</si>
  <si>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</si>
  <si>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</si>
  <si>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</si>
  <si>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</si>
  <si>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</si>
  <si>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</si>
  <si>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</si>
  <si>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</si>
  <si>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</si>
  <si>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</si>
  <si>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</si>
  <si>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</si>
  <si>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</si>
  <si>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</si>
  <si>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</si>
  <si>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</si>
  <si>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</si>
  <si>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</si>
  <si>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</si>
  <si>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</si>
  <si>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</si>
  <si>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</si>
  <si>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</si>
  <si>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</si>
  <si>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</si>
  <si>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</si>
  <si>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</si>
  <si>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</si>
  <si>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</si>
  <si>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</si>
  <si>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2017: იანვარი*</t>
  </si>
  <si>
    <t>2016: იანვარი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</si>
  <si>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</si>
  <si>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ა შ შ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</si>
</sst>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17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164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9" fontId="19" fillId="10" borderId="38" xfId="8" applyNumberFormat="1" applyFill="1" applyBorder="1" applyAlignment="1">
      <alignment horizontal="center" vertical="center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9" fontId="2" fillId="11" borderId="38" xfId="9" applyNumberFormat="1" applyFont="1" applyFill="1" applyBorder="1" applyAlignment="1">
      <alignment horizontal="center" vertical="center"/>
    </xf>
    <xf numFmtId="164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8" xfId="0" applyNumberFormat="1" applyFont="1" applyBorder="1" applyAlignment="1">
      <alignment horizontal="center" vertical="center"/>
    </xf>
    <xf numFmtId="9" fontId="10" fillId="0" borderId="38" xfId="3" applyFont="1" applyBorder="1" applyAlignment="1">
      <alignment horizontal="center" vertical="center"/>
    </xf>
    <xf numFmtId="164" fontId="10" fillId="3" borderId="3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276</v>
      </c>
      <c r="D1" s="80" t="s">
        <v>275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323159</v>
      </c>
      <c r="D2" s="83">
        <v>387070</v>
      </c>
      <c r="E2" s="83">
        <v>63911</v>
      </c>
      <c r="F2" s="84">
        <v>0.19776951902933232</v>
      </c>
      <c r="G2" s="85">
        <v>1</v>
      </c>
    </row>
    <row r="3" spans="2:7" ht="15" customHeight="1">
      <c r="B3" s="86" t="s">
        <v>4</v>
      </c>
      <c r="C3" s="87">
        <v>312418</v>
      </c>
      <c r="D3" s="87">
        <v>363911</v>
      </c>
      <c r="E3" s="87">
        <v>51493</v>
      </c>
      <c r="F3" s="88">
        <v>0.16482084899077518</v>
      </c>
      <c r="G3" s="89">
        <v>0.94016844498411145</v>
      </c>
    </row>
    <row r="4" spans="2:7">
      <c r="B4" s="90" t="s">
        <v>5</v>
      </c>
      <c r="C4" s="91">
        <v>225962</v>
      </c>
      <c r="D4" s="91">
        <v>275857</v>
      </c>
      <c r="E4" s="91">
        <v>49895</v>
      </c>
      <c r="F4" s="92">
        <v>0.22081146387445677</v>
      </c>
      <c r="G4" s="93">
        <v>0.7126798770248276</v>
      </c>
    </row>
    <row r="5" spans="2:7" s="14" customFormat="1" ht="14.25" customHeight="1">
      <c r="B5" s="94" t="s">
        <v>7</v>
      </c>
      <c r="C5" s="95">
        <v>107831</v>
      </c>
      <c r="D5" s="96">
        <v>115527</v>
      </c>
      <c r="E5" s="97">
        <v>7696</v>
      </c>
      <c r="F5" s="98">
        <v>7.1370941565968973E-2</v>
      </c>
      <c r="G5" s="99">
        <v>0.29846539385640841</v>
      </c>
    </row>
    <row r="6" spans="2:7" s="14" customFormat="1" ht="12">
      <c r="B6" s="94" t="s">
        <v>8</v>
      </c>
      <c r="C6" s="95">
        <v>901</v>
      </c>
      <c r="D6" s="96">
        <v>1125</v>
      </c>
      <c r="E6" s="97">
        <v>224</v>
      </c>
      <c r="F6" s="98">
        <v>0.24861265260821311</v>
      </c>
      <c r="G6" s="99">
        <v>2.9064510295295424E-3</v>
      </c>
    </row>
    <row r="7" spans="2:7" s="14" customFormat="1" ht="12">
      <c r="B7" s="94" t="s">
        <v>9</v>
      </c>
      <c r="C7" s="95">
        <v>495</v>
      </c>
      <c r="D7" s="96">
        <v>654</v>
      </c>
      <c r="E7" s="97">
        <v>159</v>
      </c>
      <c r="F7" s="98">
        <v>0.321212121212121</v>
      </c>
      <c r="G7" s="99">
        <v>1.6896168651665074E-3</v>
      </c>
    </row>
    <row r="8" spans="2:7" ht="15" customHeight="1">
      <c r="B8" s="100" t="s">
        <v>11</v>
      </c>
      <c r="C8" s="95">
        <v>124</v>
      </c>
      <c r="D8" s="96">
        <v>203</v>
      </c>
      <c r="E8" s="97">
        <v>79</v>
      </c>
      <c r="F8" s="98">
        <v>0.63709677419354838</v>
      </c>
      <c r="G8" s="99">
        <v>5.2445294132844186E-4</v>
      </c>
    </row>
    <row r="9" spans="2:7" ht="15" customHeight="1">
      <c r="B9" s="100" t="s">
        <v>23</v>
      </c>
      <c r="C9" s="95">
        <v>261</v>
      </c>
      <c r="D9" s="96">
        <v>741</v>
      </c>
      <c r="E9" s="97">
        <v>480</v>
      </c>
      <c r="F9" s="98">
        <v>1.8390804597701149</v>
      </c>
      <c r="G9" s="99">
        <v>1.9143824114501253E-3</v>
      </c>
    </row>
    <row r="10" spans="2:7" ht="15" customHeight="1">
      <c r="B10" s="100" t="s">
        <v>15</v>
      </c>
      <c r="C10" s="95">
        <v>329</v>
      </c>
      <c r="D10" s="96">
        <v>389</v>
      </c>
      <c r="E10" s="97">
        <v>60</v>
      </c>
      <c r="F10" s="98">
        <v>0.18237082066869301</v>
      </c>
      <c r="G10" s="99">
        <v>1.0049861782106596E-3</v>
      </c>
    </row>
    <row r="11" spans="2:7" ht="15" customHeight="1">
      <c r="B11" s="100" t="s">
        <v>16</v>
      </c>
      <c r="C11" s="95">
        <v>498</v>
      </c>
      <c r="D11" s="96">
        <v>734</v>
      </c>
      <c r="E11" s="97">
        <v>236</v>
      </c>
      <c r="F11" s="98">
        <v>0.47389558232931728</v>
      </c>
      <c r="G11" s="99">
        <v>1.8962978272663859E-3</v>
      </c>
    </row>
    <row r="12" spans="2:7" s="14" customFormat="1" ht="15" customHeight="1">
      <c r="B12" s="94" t="s">
        <v>17</v>
      </c>
      <c r="C12" s="95">
        <v>383</v>
      </c>
      <c r="D12" s="96">
        <v>587</v>
      </c>
      <c r="E12" s="97">
        <v>204</v>
      </c>
      <c r="F12" s="98">
        <v>0.53263707571801566</v>
      </c>
      <c r="G12" s="99">
        <v>1.5165215594078591E-3</v>
      </c>
    </row>
    <row r="13" spans="2:7" s="14" customFormat="1" ht="15" customHeight="1">
      <c r="B13" s="94" t="s">
        <v>18</v>
      </c>
      <c r="C13" s="95">
        <v>812</v>
      </c>
      <c r="D13" s="96">
        <v>1014</v>
      </c>
      <c r="E13" s="97">
        <v>202</v>
      </c>
      <c r="F13" s="98">
        <v>0.24876847290640394</v>
      </c>
      <c r="G13" s="99">
        <v>2.6196811946159609E-3</v>
      </c>
    </row>
    <row r="14" spans="2:7" ht="15" customHeight="1">
      <c r="B14" s="100" t="s">
        <v>19</v>
      </c>
      <c r="C14" s="95">
        <v>198</v>
      </c>
      <c r="D14" s="96">
        <v>217</v>
      </c>
      <c r="E14" s="97">
        <v>19</v>
      </c>
      <c r="F14" s="98">
        <v>9.5959595959595953E-2</v>
      </c>
      <c r="G14" s="99">
        <v>5.6062210969592063E-4</v>
      </c>
    </row>
    <row r="15" spans="2:7" ht="15" customHeight="1">
      <c r="B15" s="100" t="s">
        <v>20</v>
      </c>
      <c r="C15" s="95">
        <v>44239</v>
      </c>
      <c r="D15" s="96">
        <v>62075</v>
      </c>
      <c r="E15" s="97">
        <v>17836</v>
      </c>
      <c r="F15" s="98">
        <v>0.40317367029091977</v>
      </c>
      <c r="G15" s="99">
        <v>0.16037150902937453</v>
      </c>
    </row>
    <row r="16" spans="2:7" s="14" customFormat="1" ht="15" customHeight="1">
      <c r="B16" s="94" t="s">
        <v>21</v>
      </c>
      <c r="C16" s="95">
        <v>119</v>
      </c>
      <c r="D16" s="96">
        <v>218</v>
      </c>
      <c r="E16" s="97">
        <v>99</v>
      </c>
      <c r="F16" s="98">
        <v>0.83193277310924374</v>
      </c>
      <c r="G16" s="99">
        <v>5.6320562172216908E-4</v>
      </c>
    </row>
    <row r="17" spans="2:7" ht="15" customHeight="1">
      <c r="B17" s="100" t="s">
        <v>6</v>
      </c>
      <c r="C17" s="95">
        <v>58994</v>
      </c>
      <c r="D17" s="96">
        <v>77528</v>
      </c>
      <c r="E17" s="97">
        <v>18534</v>
      </c>
      <c r="F17" s="98">
        <v>0.31416754246194528</v>
      </c>
      <c r="G17" s="99">
        <v>0.20029452037099232</v>
      </c>
    </row>
    <row r="18" spans="2:7" ht="15" customHeight="1">
      <c r="B18" s="100" t="s">
        <v>22</v>
      </c>
      <c r="C18" s="95">
        <v>72</v>
      </c>
      <c r="D18" s="96">
        <v>232</v>
      </c>
      <c r="E18" s="97">
        <v>160</v>
      </c>
      <c r="F18" s="98">
        <v>2.2222222222222223</v>
      </c>
      <c r="G18" s="99">
        <v>5.9937479008964785E-4</v>
      </c>
    </row>
    <row r="19" spans="2:7" s="14" customFormat="1" ht="15" customHeight="1">
      <c r="B19" s="94" t="s">
        <v>25</v>
      </c>
      <c r="C19" s="95">
        <v>414</v>
      </c>
      <c r="D19" s="96">
        <v>1369</v>
      </c>
      <c r="E19" s="97">
        <v>955</v>
      </c>
      <c r="F19" s="98">
        <v>2.3067632850241546</v>
      </c>
      <c r="G19" s="99">
        <v>3.5368279639341723E-3</v>
      </c>
    </row>
    <row r="20" spans="2:7" ht="15" customHeight="1">
      <c r="B20" s="100" t="s">
        <v>24</v>
      </c>
      <c r="C20" s="95">
        <v>7981</v>
      </c>
      <c r="D20" s="96">
        <v>10232</v>
      </c>
      <c r="E20" s="97">
        <v>2251</v>
      </c>
      <c r="F20" s="98">
        <v>0.28204485653426886</v>
      </c>
      <c r="G20" s="99">
        <v>2.6434495052574471E-2</v>
      </c>
    </row>
    <row r="21" spans="2:7" s="14" customFormat="1" ht="15" customHeight="1">
      <c r="B21" s="94" t="s">
        <v>12</v>
      </c>
      <c r="C21" s="95">
        <v>156</v>
      </c>
      <c r="D21" s="96">
        <v>198</v>
      </c>
      <c r="E21" s="97">
        <v>42</v>
      </c>
      <c r="F21" s="98">
        <v>0.26923076923076922</v>
      </c>
      <c r="G21" s="99">
        <v>5.1153538119719948E-4</v>
      </c>
    </row>
    <row r="22" spans="2:7" s="14" customFormat="1" ht="15" customHeight="1">
      <c r="B22" s="101" t="s">
        <v>13</v>
      </c>
      <c r="C22" s="95">
        <v>1722</v>
      </c>
      <c r="D22" s="96">
        <v>2271</v>
      </c>
      <c r="E22" s="97">
        <v>549</v>
      </c>
      <c r="F22" s="98">
        <v>0.31881533101045295</v>
      </c>
      <c r="G22" s="99">
        <v>5.867155811610303E-3</v>
      </c>
    </row>
    <row r="23" spans="2:7" s="14" customFormat="1" ht="15" customHeight="1">
      <c r="B23" s="101" t="s">
        <v>14</v>
      </c>
      <c r="C23" s="95">
        <v>217</v>
      </c>
      <c r="D23" s="96">
        <v>293</v>
      </c>
      <c r="E23" s="97">
        <v>76</v>
      </c>
      <c r="F23" s="98">
        <v>0.35023041474654376</v>
      </c>
      <c r="G23" s="99">
        <v>7.5696902369080531E-4</v>
      </c>
    </row>
    <row r="24" spans="2:7" s="14" customFormat="1" ht="15" customHeight="1">
      <c r="B24" s="101" t="s">
        <v>10</v>
      </c>
      <c r="C24" s="95">
        <v>216</v>
      </c>
      <c r="D24" s="96">
        <v>250</v>
      </c>
      <c r="E24" s="97">
        <v>34</v>
      </c>
      <c r="F24" s="98">
        <v>0.15740740740740741</v>
      </c>
      <c r="G24" s="99">
        <v>6.4587800656212054E-4</v>
      </c>
    </row>
    <row r="25" spans="2:7" ht="15" customHeight="1">
      <c r="B25" s="90" t="s">
        <v>26</v>
      </c>
      <c r="C25" s="91">
        <v>1328</v>
      </c>
      <c r="D25" s="91">
        <v>1732</v>
      </c>
      <c r="E25" s="91">
        <v>404</v>
      </c>
      <c r="F25" s="92">
        <v>0.30421686746987953</v>
      </c>
      <c r="G25" s="93">
        <v>4.4746428294623712E-3</v>
      </c>
    </row>
    <row r="26" spans="2:7" ht="15" customHeight="1">
      <c r="B26" s="94" t="s">
        <v>33</v>
      </c>
      <c r="C26" s="95">
        <v>834</v>
      </c>
      <c r="D26" s="96">
        <v>1024</v>
      </c>
      <c r="E26" s="97">
        <v>190</v>
      </c>
      <c r="F26" s="98">
        <v>0.22781774580335731</v>
      </c>
      <c r="G26" s="99">
        <v>2.6455163148784459E-3</v>
      </c>
    </row>
    <row r="27" spans="2:7" ht="15" customHeight="1">
      <c r="B27" s="100" t="s">
        <v>27</v>
      </c>
      <c r="C27" s="95">
        <v>95</v>
      </c>
      <c r="D27" s="96">
        <v>108</v>
      </c>
      <c r="E27" s="97">
        <v>13</v>
      </c>
      <c r="F27" s="98">
        <v>0.1368421052631579</v>
      </c>
      <c r="G27" s="99">
        <v>2.7901929883483609E-4</v>
      </c>
    </row>
    <row r="28" spans="2:7" ht="15" customHeight="1">
      <c r="B28" s="100" t="s">
        <v>30</v>
      </c>
      <c r="C28" s="95">
        <v>60</v>
      </c>
      <c r="D28" s="96">
        <v>116</v>
      </c>
      <c r="E28" s="97">
        <v>56</v>
      </c>
      <c r="F28" s="98">
        <v>0.93333333333333335</v>
      </c>
      <c r="G28" s="99">
        <v>2.9968739504482393E-4</v>
      </c>
    </row>
    <row r="29" spans="2:7" ht="15" customHeight="1">
      <c r="B29" s="100" t="s">
        <v>29</v>
      </c>
      <c r="C29" s="95">
        <v>7</v>
      </c>
      <c r="D29" s="96">
        <v>12</v>
      </c>
      <c r="E29" s="97">
        <v>5</v>
      </c>
      <c r="F29" s="98">
        <v>0.7142857142857143</v>
      </c>
      <c r="G29" s="99">
        <v>3.1002144314981785E-5</v>
      </c>
    </row>
    <row r="30" spans="2:7" ht="15" customHeight="1">
      <c r="B30" s="100" t="s">
        <v>31</v>
      </c>
      <c r="C30" s="95">
        <v>73</v>
      </c>
      <c r="D30" s="96">
        <v>78</v>
      </c>
      <c r="E30" s="97">
        <v>5</v>
      </c>
      <c r="F30" s="98">
        <v>6.8493150684931503E-2</v>
      </c>
      <c r="G30" s="99">
        <v>2.0151393804738161E-4</v>
      </c>
    </row>
    <row r="31" spans="2:7" ht="15" customHeight="1">
      <c r="B31" s="100" t="s">
        <v>28</v>
      </c>
      <c r="C31" s="95">
        <v>108</v>
      </c>
      <c r="D31" s="96">
        <v>143</v>
      </c>
      <c r="E31" s="97">
        <v>35</v>
      </c>
      <c r="F31" s="98">
        <v>0.32407407407407407</v>
      </c>
      <c r="G31" s="99">
        <v>3.6944221975353296E-4</v>
      </c>
    </row>
    <row r="32" spans="2:7" ht="15" customHeight="1">
      <c r="B32" s="94" t="s">
        <v>32</v>
      </c>
      <c r="C32" s="95">
        <v>151</v>
      </c>
      <c r="D32" s="96">
        <v>251</v>
      </c>
      <c r="E32" s="97">
        <v>100</v>
      </c>
      <c r="F32" s="98">
        <v>0.66225165562913912</v>
      </c>
      <c r="G32" s="99">
        <v>6.4846151858836899E-4</v>
      </c>
    </row>
    <row r="33" spans="2:7" ht="15" customHeight="1">
      <c r="B33" s="90" t="s">
        <v>34</v>
      </c>
      <c r="C33" s="91">
        <v>1976</v>
      </c>
      <c r="D33" s="91">
        <v>2259</v>
      </c>
      <c r="E33" s="91">
        <v>283</v>
      </c>
      <c r="F33" s="92">
        <v>0.14321862348178138</v>
      </c>
      <c r="G33" s="93">
        <v>5.8361536672953216E-3</v>
      </c>
    </row>
    <row r="34" spans="2:7" ht="15" customHeight="1">
      <c r="B34" s="100" t="s">
        <v>35</v>
      </c>
      <c r="C34" s="95">
        <v>29</v>
      </c>
      <c r="D34" s="96">
        <v>18</v>
      </c>
      <c r="E34" s="97">
        <v>-11</v>
      </c>
      <c r="F34" s="98">
        <v>-0.37931034482758619</v>
      </c>
      <c r="G34" s="99">
        <v>4.6503216472472677E-5</v>
      </c>
    </row>
    <row r="35" spans="2:7" ht="15" customHeight="1">
      <c r="B35" s="100" t="s">
        <v>36</v>
      </c>
      <c r="C35" s="95">
        <v>0</v>
      </c>
      <c r="D35" s="96">
        <v>0</v>
      </c>
      <c r="E35" s="97">
        <v>0</v>
      </c>
      <c r="F35" s="98"/>
      <c r="G35" s="99">
        <v>0</v>
      </c>
    </row>
    <row r="36" spans="2:7" ht="12">
      <c r="B36" s="100" t="s">
        <v>223</v>
      </c>
      <c r="C36" s="95">
        <v>27</v>
      </c>
      <c r="D36" s="96">
        <v>32</v>
      </c>
      <c r="E36" s="97">
        <v>5</v>
      </c>
      <c r="F36" s="98">
        <v>0.18518518518518517</v>
      </c>
      <c r="G36" s="99">
        <v>8.2672384839951434E-5</v>
      </c>
    </row>
    <row r="37" spans="2:7" ht="15" customHeight="1">
      <c r="B37" s="94" t="s">
        <v>47</v>
      </c>
      <c r="C37" s="95">
        <v>270</v>
      </c>
      <c r="D37" s="96">
        <v>281</v>
      </c>
      <c r="E37" s="97">
        <v>11</v>
      </c>
      <c r="F37" s="98">
        <v>4.0740740740740744E-2</v>
      </c>
      <c r="G37" s="99">
        <v>7.2596687937582344E-4</v>
      </c>
    </row>
    <row r="38" spans="2:7" ht="15" customHeight="1">
      <c r="B38" s="94" t="s">
        <v>39</v>
      </c>
      <c r="C38" s="95">
        <v>1</v>
      </c>
      <c r="D38" s="96">
        <v>0</v>
      </c>
      <c r="E38" s="97">
        <v>-1</v>
      </c>
      <c r="F38" s="98">
        <v>-1</v>
      </c>
      <c r="G38" s="99">
        <v>0</v>
      </c>
    </row>
    <row r="39" spans="2:7" ht="15" customHeight="1">
      <c r="B39" s="94" t="s">
        <v>40</v>
      </c>
      <c r="C39" s="95">
        <v>555</v>
      </c>
      <c r="D39" s="96">
        <v>572</v>
      </c>
      <c r="E39" s="97">
        <v>17</v>
      </c>
      <c r="F39" s="98">
        <v>3.063063063063063E-2</v>
      </c>
      <c r="G39" s="99">
        <v>1.4777688790141318E-3</v>
      </c>
    </row>
    <row r="40" spans="2:7" ht="15" customHeight="1">
      <c r="B40" s="94" t="s">
        <v>41</v>
      </c>
      <c r="C40" s="95">
        <v>11</v>
      </c>
      <c r="D40" s="96">
        <v>17</v>
      </c>
      <c r="E40" s="97">
        <v>6</v>
      </c>
      <c r="F40" s="98">
        <v>0.54545454545454541</v>
      </c>
      <c r="G40" s="99">
        <v>4.3919704446224197E-5</v>
      </c>
    </row>
    <row r="41" spans="2:7" ht="15" customHeight="1">
      <c r="B41" s="94" t="s">
        <v>42</v>
      </c>
      <c r="C41" s="95">
        <v>5</v>
      </c>
      <c r="D41" s="96">
        <v>11</v>
      </c>
      <c r="E41" s="97">
        <v>6</v>
      </c>
      <c r="F41" s="98">
        <v>1.2</v>
      </c>
      <c r="G41" s="99">
        <v>2.8418632288733305E-5</v>
      </c>
    </row>
    <row r="42" spans="2:7" ht="12">
      <c r="B42" s="94" t="s">
        <v>43</v>
      </c>
      <c r="C42" s="95">
        <v>12</v>
      </c>
      <c r="D42" s="96">
        <v>10</v>
      </c>
      <c r="E42" s="97">
        <v>-2</v>
      </c>
      <c r="F42" s="98">
        <v>-0.16666666666666666</v>
      </c>
      <c r="G42" s="99">
        <v>2.5835120262484822E-5</v>
      </c>
    </row>
    <row r="43" spans="2:7" ht="12">
      <c r="B43" s="94" t="s">
        <v>44</v>
      </c>
      <c r="C43" s="95">
        <v>68</v>
      </c>
      <c r="D43" s="96">
        <v>82</v>
      </c>
      <c r="E43" s="97">
        <v>14</v>
      </c>
      <c r="F43" s="98">
        <v>0.20588235294117646</v>
      </c>
      <c r="G43" s="99">
        <v>2.1184798615237553E-4</v>
      </c>
    </row>
    <row r="44" spans="2:7" ht="12">
      <c r="B44" s="94" t="s">
        <v>38</v>
      </c>
      <c r="C44" s="95">
        <v>824</v>
      </c>
      <c r="D44" s="96">
        <v>961</v>
      </c>
      <c r="E44" s="97">
        <v>137</v>
      </c>
      <c r="F44" s="98">
        <v>0.16626213592233011</v>
      </c>
      <c r="G44" s="99">
        <v>2.4827550572247914E-3</v>
      </c>
    </row>
    <row r="45" spans="2:7" ht="12">
      <c r="B45" s="94" t="s">
        <v>45</v>
      </c>
      <c r="C45" s="95">
        <v>2</v>
      </c>
      <c r="D45" s="96">
        <v>2</v>
      </c>
      <c r="E45" s="97">
        <v>0</v>
      </c>
      <c r="F45" s="98">
        <v>0</v>
      </c>
      <c r="G45" s="99">
        <v>5.1670240524969646E-6</v>
      </c>
    </row>
    <row r="46" spans="2:7" ht="15" customHeight="1">
      <c r="B46" s="94" t="s">
        <v>224</v>
      </c>
      <c r="C46" s="95">
        <v>84</v>
      </c>
      <c r="D46" s="96">
        <v>168</v>
      </c>
      <c r="E46" s="97">
        <v>84</v>
      </c>
      <c r="F46" s="98">
        <v>1</v>
      </c>
      <c r="G46" s="99">
        <v>4.3403002040974498E-4</v>
      </c>
    </row>
    <row r="47" spans="2:7" ht="15" customHeight="1">
      <c r="B47" s="94" t="s">
        <v>46</v>
      </c>
      <c r="C47" s="95">
        <v>38</v>
      </c>
      <c r="D47" s="96">
        <v>46</v>
      </c>
      <c r="E47" s="97">
        <v>8</v>
      </c>
      <c r="F47" s="98">
        <v>0.21052631578947367</v>
      </c>
      <c r="G47" s="99">
        <v>1.1884155320743018E-4</v>
      </c>
    </row>
    <row r="48" spans="2:7" ht="15" customHeight="1">
      <c r="B48" s="94" t="s">
        <v>37</v>
      </c>
      <c r="C48" s="95">
        <v>50</v>
      </c>
      <c r="D48" s="96">
        <v>59</v>
      </c>
      <c r="E48" s="97">
        <v>9</v>
      </c>
      <c r="F48" s="98">
        <v>0.18</v>
      </c>
      <c r="G48" s="99">
        <v>1.5242720954866044E-4</v>
      </c>
    </row>
    <row r="49" spans="1:7" ht="15" customHeight="1">
      <c r="B49" s="90" t="s">
        <v>48</v>
      </c>
      <c r="C49" s="91">
        <v>2551</v>
      </c>
      <c r="D49" s="91">
        <v>3232</v>
      </c>
      <c r="E49" s="91">
        <v>681</v>
      </c>
      <c r="F49" s="92">
        <v>0.26695413563308507</v>
      </c>
      <c r="G49" s="93">
        <v>8.3499108688350945E-3</v>
      </c>
    </row>
    <row r="50" spans="1:7" ht="15" customHeight="1">
      <c r="A50" s="12"/>
      <c r="B50" s="100" t="s">
        <v>65</v>
      </c>
      <c r="C50" s="95">
        <v>199</v>
      </c>
      <c r="D50" s="96">
        <v>254</v>
      </c>
      <c r="E50" s="97">
        <v>55</v>
      </c>
      <c r="F50" s="98">
        <v>0.27638190954773867</v>
      </c>
      <c r="G50" s="99">
        <v>6.5621205466711446E-4</v>
      </c>
    </row>
    <row r="51" spans="1:7" ht="15" customHeight="1">
      <c r="A51" s="12"/>
      <c r="B51" s="100" t="s">
        <v>49</v>
      </c>
      <c r="C51" s="95">
        <v>164</v>
      </c>
      <c r="D51" s="96">
        <v>145</v>
      </c>
      <c r="E51" s="97">
        <v>-19</v>
      </c>
      <c r="F51" s="98">
        <v>-0.11585365853658537</v>
      </c>
      <c r="G51" s="99">
        <v>3.7460924380602992E-4</v>
      </c>
    </row>
    <row r="52" spans="1:7" ht="15" customHeight="1">
      <c r="A52" s="12"/>
      <c r="B52" s="94" t="s">
        <v>51</v>
      </c>
      <c r="C52" s="95">
        <v>1183</v>
      </c>
      <c r="D52" s="96">
        <v>1561</v>
      </c>
      <c r="E52" s="97">
        <v>378</v>
      </c>
      <c r="F52" s="98">
        <v>0.31952662721893493</v>
      </c>
      <c r="G52" s="99">
        <v>4.0328622729738804E-3</v>
      </c>
    </row>
    <row r="53" spans="1:7" ht="12.75">
      <c r="A53" s="12"/>
      <c r="B53" s="94" t="s">
        <v>52</v>
      </c>
      <c r="C53" s="95">
        <v>0</v>
      </c>
      <c r="D53" s="96">
        <v>1</v>
      </c>
      <c r="E53" s="97">
        <v>1</v>
      </c>
      <c r="F53" s="98"/>
      <c r="G53" s="99">
        <v>2.5835120262484823E-6</v>
      </c>
    </row>
    <row r="54" spans="1:7" ht="12.75">
      <c r="A54" s="12"/>
      <c r="B54" s="94" t="s">
        <v>53</v>
      </c>
      <c r="C54" s="95">
        <v>7</v>
      </c>
      <c r="D54" s="96">
        <v>23</v>
      </c>
      <c r="E54" s="97">
        <v>16</v>
      </c>
      <c r="F54" s="98">
        <v>2.2857142857142856</v>
      </c>
      <c r="G54" s="99">
        <v>5.9420776603715089E-5</v>
      </c>
    </row>
    <row r="55" spans="1:7" ht="12.75">
      <c r="A55" s="12"/>
      <c r="B55" s="94" t="s">
        <v>271</v>
      </c>
      <c r="C55" s="95">
        <v>1</v>
      </c>
      <c r="D55" s="96">
        <v>2</v>
      </c>
      <c r="E55" s="97">
        <v>1</v>
      </c>
      <c r="F55" s="98">
        <v>1</v>
      </c>
      <c r="G55" s="99">
        <v>5.1670240524969646E-6</v>
      </c>
    </row>
    <row r="56" spans="1:7" ht="12" customHeight="1">
      <c r="A56" s="12"/>
      <c r="B56" s="94" t="s">
        <v>54</v>
      </c>
      <c r="C56" s="95">
        <v>301</v>
      </c>
      <c r="D56" s="96">
        <v>393</v>
      </c>
      <c r="E56" s="97">
        <v>92</v>
      </c>
      <c r="F56" s="98">
        <v>0.30564784053156147</v>
      </c>
      <c r="G56" s="99">
        <v>1.0153202263156534E-3</v>
      </c>
    </row>
    <row r="57" spans="1:7" ht="15" customHeight="1">
      <c r="A57" s="12"/>
      <c r="B57" s="94" t="s">
        <v>50</v>
      </c>
      <c r="C57" s="95">
        <v>578</v>
      </c>
      <c r="D57" s="96">
        <v>680</v>
      </c>
      <c r="E57" s="97">
        <v>102</v>
      </c>
      <c r="F57" s="98">
        <v>0.17647058823529413</v>
      </c>
      <c r="G57" s="99">
        <v>1.756788177848968E-3</v>
      </c>
    </row>
    <row r="58" spans="1:7" s="27" customFormat="1" ht="15" customHeight="1">
      <c r="A58" s="12"/>
      <c r="B58" s="94" t="s">
        <v>55</v>
      </c>
      <c r="C58" s="95">
        <v>118</v>
      </c>
      <c r="D58" s="96">
        <v>173</v>
      </c>
      <c r="E58" s="95">
        <v>55</v>
      </c>
      <c r="F58" s="98">
        <v>0.46610169491525422</v>
      </c>
      <c r="G58" s="99">
        <v>4.4694758054098741E-4</v>
      </c>
    </row>
    <row r="59" spans="1:7" ht="15" customHeight="1">
      <c r="B59" s="102" t="s">
        <v>56</v>
      </c>
      <c r="C59" s="91">
        <v>80601</v>
      </c>
      <c r="D59" s="91">
        <v>80831</v>
      </c>
      <c r="E59" s="91">
        <v>230</v>
      </c>
      <c r="F59" s="92">
        <v>2.8535626108857209E-3</v>
      </c>
      <c r="G59" s="93">
        <v>0.20882786059369107</v>
      </c>
    </row>
    <row r="60" spans="1:7" ht="15" customHeight="1">
      <c r="B60" s="94" t="s">
        <v>59</v>
      </c>
      <c r="C60" s="95">
        <v>79642</v>
      </c>
      <c r="D60" s="96">
        <v>79042</v>
      </c>
      <c r="E60" s="97">
        <v>-600</v>
      </c>
      <c r="F60" s="98">
        <v>-7.5337133673187518E-3</v>
      </c>
      <c r="G60" s="99">
        <v>0.20420595757873253</v>
      </c>
    </row>
    <row r="61" spans="1:7" ht="15" customHeight="1">
      <c r="B61" s="94" t="s">
        <v>58</v>
      </c>
      <c r="C61" s="95">
        <v>929</v>
      </c>
      <c r="D61" s="96">
        <v>1703</v>
      </c>
      <c r="E61" s="97">
        <v>774</v>
      </c>
      <c r="F61" s="98">
        <v>0.83315392895586649</v>
      </c>
      <c r="G61" s="99">
        <v>4.3997209807011654E-3</v>
      </c>
    </row>
    <row r="62" spans="1:7" ht="15" customHeight="1">
      <c r="B62" s="94" t="s">
        <v>57</v>
      </c>
      <c r="C62" s="95">
        <v>30</v>
      </c>
      <c r="D62" s="96">
        <v>86</v>
      </c>
      <c r="E62" s="97">
        <v>56</v>
      </c>
      <c r="F62" s="98">
        <v>1.8666666666666667</v>
      </c>
      <c r="G62" s="99">
        <v>2.2218203425736948E-4</v>
      </c>
    </row>
    <row r="63" spans="1:7" ht="15" customHeight="1">
      <c r="B63" s="86" t="s">
        <v>60</v>
      </c>
      <c r="C63" s="87">
        <v>2078</v>
      </c>
      <c r="D63" s="87">
        <v>2352</v>
      </c>
      <c r="E63" s="87">
        <v>274</v>
      </c>
      <c r="F63" s="88">
        <v>0.13185755534167468</v>
      </c>
      <c r="G63" s="89">
        <v>6.0764202857364301E-3</v>
      </c>
    </row>
    <row r="64" spans="1:7">
      <c r="B64" s="90" t="s">
        <v>61</v>
      </c>
      <c r="C64" s="91">
        <v>103</v>
      </c>
      <c r="D64" s="91">
        <v>67</v>
      </c>
      <c r="E64" s="91">
        <v>-36</v>
      </c>
      <c r="F64" s="92">
        <v>-0.34951456310679613</v>
      </c>
      <c r="G64" s="93">
        <v>1.7309530575864831E-4</v>
      </c>
    </row>
    <row r="65" spans="1:7" ht="12.75">
      <c r="A65" s="12"/>
      <c r="B65" s="103" t="s">
        <v>235</v>
      </c>
      <c r="C65" s="95">
        <v>0</v>
      </c>
      <c r="D65" s="96">
        <v>0</v>
      </c>
      <c r="E65" s="97">
        <v>0</v>
      </c>
      <c r="F65" s="98"/>
      <c r="G65" s="99">
        <v>0</v>
      </c>
    </row>
    <row r="66" spans="1:7" ht="15" customHeight="1">
      <c r="A66" s="12"/>
      <c r="B66" s="104" t="s">
        <v>62</v>
      </c>
      <c r="C66" s="95">
        <v>0</v>
      </c>
      <c r="D66" s="96">
        <v>0</v>
      </c>
      <c r="E66" s="97">
        <v>0</v>
      </c>
      <c r="F66" s="98"/>
      <c r="G66" s="99">
        <v>0</v>
      </c>
    </row>
    <row r="67" spans="1:7" ht="12.75">
      <c r="A67" s="12"/>
      <c r="B67" s="104" t="s">
        <v>161</v>
      </c>
      <c r="C67" s="95">
        <v>0</v>
      </c>
      <c r="D67" s="96">
        <v>0</v>
      </c>
      <c r="E67" s="97">
        <v>0</v>
      </c>
      <c r="F67" s="98"/>
      <c r="G67" s="99">
        <v>0</v>
      </c>
    </row>
    <row r="68" spans="1:7" ht="12.75">
      <c r="A68" s="12"/>
      <c r="B68" s="104" t="s">
        <v>63</v>
      </c>
      <c r="C68" s="95">
        <v>0</v>
      </c>
      <c r="D68" s="96">
        <v>0</v>
      </c>
      <c r="E68" s="97">
        <v>0</v>
      </c>
      <c r="F68" s="98"/>
      <c r="G68" s="99">
        <v>0</v>
      </c>
    </row>
    <row r="69" spans="1:7" ht="12.75">
      <c r="A69" s="12"/>
      <c r="B69" s="104" t="s">
        <v>192</v>
      </c>
      <c r="C69" s="95">
        <v>0</v>
      </c>
      <c r="D69" s="96">
        <v>0</v>
      </c>
      <c r="E69" s="97">
        <v>0</v>
      </c>
      <c r="F69" s="98"/>
      <c r="G69" s="99">
        <v>0</v>
      </c>
    </row>
    <row r="70" spans="1:7" ht="15" customHeight="1">
      <c r="A70" s="12"/>
      <c r="B70" s="104" t="s">
        <v>79</v>
      </c>
      <c r="C70" s="95">
        <v>2</v>
      </c>
      <c r="D70" s="96">
        <v>3</v>
      </c>
      <c r="E70" s="97">
        <v>1</v>
      </c>
      <c r="F70" s="98">
        <v>0.5</v>
      </c>
      <c r="G70" s="99">
        <v>7.7505360787454461E-6</v>
      </c>
    </row>
    <row r="71" spans="1:7" ht="15" customHeight="1">
      <c r="A71" s="12"/>
      <c r="B71" s="103" t="s">
        <v>80</v>
      </c>
      <c r="C71" s="95">
        <v>14</v>
      </c>
      <c r="D71" s="96">
        <v>1</v>
      </c>
      <c r="E71" s="97">
        <v>-13</v>
      </c>
      <c r="F71" s="98">
        <v>-0.9285714285714286</v>
      </c>
      <c r="G71" s="99">
        <v>2.5835120262484823E-6</v>
      </c>
    </row>
    <row r="72" spans="1:7" ht="12.75">
      <c r="A72" s="12"/>
      <c r="B72" s="104" t="s">
        <v>248</v>
      </c>
      <c r="C72" s="95">
        <v>0</v>
      </c>
      <c r="D72" s="96">
        <v>0</v>
      </c>
      <c r="E72" s="97">
        <v>0</v>
      </c>
      <c r="F72" s="98"/>
      <c r="G72" s="99">
        <v>0</v>
      </c>
    </row>
    <row r="73" spans="1:7" ht="16.5" customHeight="1">
      <c r="A73" s="12"/>
      <c r="B73" s="104" t="s">
        <v>88</v>
      </c>
      <c r="C73" s="95">
        <v>1</v>
      </c>
      <c r="D73" s="96">
        <v>0</v>
      </c>
      <c r="E73" s="97">
        <v>-1</v>
      </c>
      <c r="F73" s="98">
        <v>-1</v>
      </c>
      <c r="G73" s="99">
        <v>0</v>
      </c>
    </row>
    <row r="74" spans="1:7" ht="15" customHeight="1">
      <c r="A74" s="12"/>
      <c r="B74" s="104" t="s">
        <v>91</v>
      </c>
      <c r="C74" s="95">
        <v>15</v>
      </c>
      <c r="D74" s="96">
        <v>0</v>
      </c>
      <c r="E74" s="97">
        <v>-15</v>
      </c>
      <c r="F74" s="98">
        <v>-1</v>
      </c>
      <c r="G74" s="99">
        <v>0</v>
      </c>
    </row>
    <row r="75" spans="1:7" ht="14.25" customHeight="1">
      <c r="A75" s="12"/>
      <c r="B75" s="104" t="s">
        <v>249</v>
      </c>
      <c r="C75" s="95">
        <v>0</v>
      </c>
      <c r="D75" s="96">
        <v>0</v>
      </c>
      <c r="E75" s="97">
        <v>0</v>
      </c>
      <c r="F75" s="98"/>
      <c r="G75" s="99">
        <v>0</v>
      </c>
    </row>
    <row r="76" spans="1:7" ht="12.75">
      <c r="A76" s="12"/>
      <c r="B76" s="104" t="s">
        <v>108</v>
      </c>
      <c r="C76" s="95">
        <v>0</v>
      </c>
      <c r="D76" s="96">
        <v>5</v>
      </c>
      <c r="E76" s="97">
        <v>5</v>
      </c>
      <c r="F76" s="98"/>
      <c r="G76" s="99">
        <v>1.2917560131242411E-5</v>
      </c>
    </row>
    <row r="77" spans="1:7" s="27" customFormat="1" ht="12.75">
      <c r="A77" s="12"/>
      <c r="B77" s="104" t="s">
        <v>122</v>
      </c>
      <c r="C77" s="95">
        <v>0</v>
      </c>
      <c r="D77" s="96">
        <v>0</v>
      </c>
      <c r="E77" s="97">
        <v>0</v>
      </c>
      <c r="F77" s="98"/>
      <c r="G77" s="99">
        <v>0</v>
      </c>
    </row>
    <row r="78" spans="1:7" ht="12.75">
      <c r="A78" s="12"/>
      <c r="B78" s="104" t="s">
        <v>246</v>
      </c>
      <c r="C78" s="95">
        <v>0</v>
      </c>
      <c r="D78" s="96">
        <v>0</v>
      </c>
      <c r="E78" s="97">
        <v>0</v>
      </c>
      <c r="F78" s="98"/>
      <c r="G78" s="99">
        <v>0</v>
      </c>
    </row>
    <row r="79" spans="1:7" s="11" customFormat="1" ht="12.75">
      <c r="A79" s="12"/>
      <c r="B79" s="104" t="s">
        <v>137</v>
      </c>
      <c r="C79" s="95">
        <v>0</v>
      </c>
      <c r="D79" s="96">
        <v>0</v>
      </c>
      <c r="E79" s="97">
        <v>0</v>
      </c>
      <c r="F79" s="98"/>
      <c r="G79" s="99">
        <v>0</v>
      </c>
    </row>
    <row r="80" spans="1:7" s="27" customFormat="1" ht="12.75">
      <c r="A80" s="12"/>
      <c r="B80" s="104" t="s">
        <v>138</v>
      </c>
      <c r="C80" s="95">
        <v>5</v>
      </c>
      <c r="D80" s="96">
        <v>7</v>
      </c>
      <c r="E80" s="97">
        <v>2</v>
      </c>
      <c r="F80" s="98">
        <v>0.4</v>
      </c>
      <c r="G80" s="99">
        <v>1.8084584183739375E-5</v>
      </c>
    </row>
    <row r="81" spans="1:7" ht="15" customHeight="1">
      <c r="A81" s="12"/>
      <c r="B81" s="104" t="s">
        <v>197</v>
      </c>
      <c r="C81" s="95">
        <v>0</v>
      </c>
      <c r="D81" s="96">
        <v>0</v>
      </c>
      <c r="E81" s="97">
        <v>0</v>
      </c>
      <c r="F81" s="98"/>
      <c r="G81" s="99">
        <v>0</v>
      </c>
    </row>
    <row r="82" spans="1:7" ht="15" customHeight="1">
      <c r="A82" s="12"/>
      <c r="B82" s="104" t="s">
        <v>147</v>
      </c>
      <c r="C82" s="95">
        <v>65</v>
      </c>
      <c r="D82" s="96">
        <v>49</v>
      </c>
      <c r="E82" s="97">
        <v>-16</v>
      </c>
      <c r="F82" s="98">
        <v>-0.24615384615384617</v>
      </c>
      <c r="G82" s="99">
        <v>1.2659208928617562E-4</v>
      </c>
    </row>
    <row r="83" spans="1:7" ht="15" customHeight="1">
      <c r="A83" s="12"/>
      <c r="B83" s="104" t="s">
        <v>148</v>
      </c>
      <c r="C83" s="95">
        <v>1</v>
      </c>
      <c r="D83" s="96">
        <v>2</v>
      </c>
      <c r="E83" s="97">
        <v>1</v>
      </c>
      <c r="F83" s="98">
        <v>1</v>
      </c>
      <c r="G83" s="99">
        <v>5.1670240524969646E-6</v>
      </c>
    </row>
    <row r="84" spans="1:7" ht="15" customHeight="1">
      <c r="A84" s="12"/>
      <c r="B84" s="104" t="s">
        <v>158</v>
      </c>
      <c r="C84" s="95">
        <v>0</v>
      </c>
      <c r="D84" s="96">
        <v>0</v>
      </c>
      <c r="E84" s="97">
        <v>0</v>
      </c>
      <c r="F84" s="98"/>
      <c r="G84" s="99">
        <v>0</v>
      </c>
    </row>
    <row r="85" spans="1:7" ht="15" customHeight="1">
      <c r="B85" s="90" t="s">
        <v>203</v>
      </c>
      <c r="C85" s="91">
        <v>12</v>
      </c>
      <c r="D85" s="91">
        <v>5</v>
      </c>
      <c r="E85" s="91">
        <v>-7</v>
      </c>
      <c r="F85" s="92">
        <v>-0.58333333333333337</v>
      </c>
      <c r="G85" s="93">
        <v>1.2917560131242411E-5</v>
      </c>
    </row>
    <row r="86" spans="1:7" ht="15" customHeight="1">
      <c r="B86" s="104" t="s">
        <v>193</v>
      </c>
      <c r="C86" s="95">
        <v>0</v>
      </c>
      <c r="D86" s="96">
        <v>1</v>
      </c>
      <c r="E86" s="97">
        <v>1</v>
      </c>
      <c r="F86" s="98"/>
      <c r="G86" s="99">
        <v>2.5835120262484823E-6</v>
      </c>
    </row>
    <row r="87" spans="1:7" ht="15" customHeight="1">
      <c r="B87" s="104" t="s">
        <v>162</v>
      </c>
      <c r="C87" s="95">
        <v>0</v>
      </c>
      <c r="D87" s="96">
        <v>0</v>
      </c>
      <c r="E87" s="97">
        <v>0</v>
      </c>
      <c r="F87" s="98"/>
      <c r="G87" s="99">
        <v>0</v>
      </c>
    </row>
    <row r="88" spans="1:7" ht="12">
      <c r="B88" s="104" t="s">
        <v>106</v>
      </c>
      <c r="C88" s="95">
        <v>2</v>
      </c>
      <c r="D88" s="96">
        <v>2</v>
      </c>
      <c r="E88" s="97">
        <v>0</v>
      </c>
      <c r="F88" s="98">
        <v>0</v>
      </c>
      <c r="G88" s="99">
        <v>5.1670240524969646E-6</v>
      </c>
    </row>
    <row r="89" spans="1:7" ht="15" customHeight="1">
      <c r="B89" s="104" t="s">
        <v>171</v>
      </c>
      <c r="C89" s="95">
        <v>0</v>
      </c>
      <c r="D89" s="96">
        <v>0</v>
      </c>
      <c r="E89" s="97">
        <v>0</v>
      </c>
      <c r="F89" s="98"/>
      <c r="G89" s="99">
        <v>0</v>
      </c>
    </row>
    <row r="90" spans="1:7" ht="12">
      <c r="B90" s="104" t="s">
        <v>126</v>
      </c>
      <c r="C90" s="95">
        <v>6</v>
      </c>
      <c r="D90" s="96">
        <v>0</v>
      </c>
      <c r="E90" s="97">
        <v>-6</v>
      </c>
      <c r="F90" s="98">
        <v>-1</v>
      </c>
      <c r="G90" s="99">
        <v>0</v>
      </c>
    </row>
    <row r="91" spans="1:7" ht="15" customHeight="1">
      <c r="B91" s="104" t="s">
        <v>131</v>
      </c>
      <c r="C91" s="95">
        <v>4</v>
      </c>
      <c r="D91" s="96">
        <v>1</v>
      </c>
      <c r="E91" s="97">
        <v>-3</v>
      </c>
      <c r="F91" s="98">
        <v>-0.75</v>
      </c>
      <c r="G91" s="99">
        <v>2.5835120262484823E-6</v>
      </c>
    </row>
    <row r="92" spans="1:7" ht="15" customHeight="1">
      <c r="B92" s="104" t="s">
        <v>159</v>
      </c>
      <c r="C92" s="95">
        <v>0</v>
      </c>
      <c r="D92" s="96">
        <v>1</v>
      </c>
      <c r="E92" s="97">
        <v>1</v>
      </c>
      <c r="F92" s="98"/>
      <c r="G92" s="99">
        <v>2.5835120262484823E-6</v>
      </c>
    </row>
    <row r="93" spans="1:7" ht="15" customHeight="1">
      <c r="A93" s="13"/>
      <c r="B93" s="90" t="s">
        <v>204</v>
      </c>
      <c r="C93" s="91">
        <v>1862</v>
      </c>
      <c r="D93" s="91">
        <v>2113</v>
      </c>
      <c r="E93" s="91">
        <v>251</v>
      </c>
      <c r="F93" s="92">
        <v>0.13480128893662729</v>
      </c>
      <c r="G93" s="93">
        <v>5.4589609114630427E-3</v>
      </c>
    </row>
    <row r="94" spans="1:7" ht="15" customHeight="1">
      <c r="B94" s="94" t="s">
        <v>69</v>
      </c>
      <c r="C94" s="95">
        <v>1692</v>
      </c>
      <c r="D94" s="96">
        <v>1819</v>
      </c>
      <c r="E94" s="97">
        <v>127</v>
      </c>
      <c r="F94" s="98">
        <v>7.5059101654846333E-2</v>
      </c>
      <c r="G94" s="99">
        <v>4.6994083757459894E-3</v>
      </c>
    </row>
    <row r="95" spans="1:7" ht="15" customHeight="1">
      <c r="B95" s="94" t="s">
        <v>100</v>
      </c>
      <c r="C95" s="95">
        <v>146</v>
      </c>
      <c r="D95" s="96">
        <v>254</v>
      </c>
      <c r="E95" s="97">
        <v>108</v>
      </c>
      <c r="F95" s="98">
        <v>0.73972602739726023</v>
      </c>
      <c r="G95" s="99">
        <v>6.5621205466711446E-4</v>
      </c>
    </row>
    <row r="96" spans="1:7" ht="15" customHeight="1">
      <c r="B96" s="94" t="s">
        <v>116</v>
      </c>
      <c r="C96" s="95">
        <v>24</v>
      </c>
      <c r="D96" s="96">
        <v>40</v>
      </c>
      <c r="E96" s="97">
        <v>16</v>
      </c>
      <c r="F96" s="98">
        <v>0.66666666666666663</v>
      </c>
      <c r="G96" s="99">
        <v>1.0334048104993929E-4</v>
      </c>
    </row>
    <row r="97" spans="2:7" ht="15" customHeight="1">
      <c r="B97" s="90" t="s">
        <v>205</v>
      </c>
      <c r="C97" s="91">
        <v>101</v>
      </c>
      <c r="D97" s="91">
        <v>167</v>
      </c>
      <c r="E97" s="91">
        <v>66</v>
      </c>
      <c r="F97" s="92">
        <v>0.65346534653465349</v>
      </c>
      <c r="G97" s="93">
        <v>4.3144650838349653E-4</v>
      </c>
    </row>
    <row r="98" spans="2:7" ht="15" customHeight="1">
      <c r="B98" s="100" t="s">
        <v>71</v>
      </c>
      <c r="C98" s="95">
        <v>20</v>
      </c>
      <c r="D98" s="96">
        <v>16</v>
      </c>
      <c r="E98" s="97">
        <v>-4</v>
      </c>
      <c r="F98" s="98">
        <v>-0.2</v>
      </c>
      <c r="G98" s="99">
        <v>4.1336192419975717E-5</v>
      </c>
    </row>
    <row r="99" spans="2:7" s="27" customFormat="1" ht="15" customHeight="1">
      <c r="B99" s="100" t="s">
        <v>75</v>
      </c>
      <c r="C99" s="95">
        <v>2</v>
      </c>
      <c r="D99" s="96">
        <v>2</v>
      </c>
      <c r="E99" s="97">
        <v>0</v>
      </c>
      <c r="F99" s="98">
        <v>0</v>
      </c>
      <c r="G99" s="99">
        <v>5.1670240524969646E-6</v>
      </c>
    </row>
    <row r="100" spans="2:7" ht="15" customHeight="1">
      <c r="B100" s="100" t="s">
        <v>76</v>
      </c>
      <c r="C100" s="95">
        <v>43</v>
      </c>
      <c r="D100" s="96">
        <v>80</v>
      </c>
      <c r="E100" s="97">
        <v>37</v>
      </c>
      <c r="F100" s="98">
        <v>0.86046511627906974</v>
      </c>
      <c r="G100" s="99">
        <v>2.0668096209987857E-4</v>
      </c>
    </row>
    <row r="101" spans="2:7" ht="15" customHeight="1">
      <c r="B101" s="100" t="s">
        <v>247</v>
      </c>
      <c r="C101" s="95">
        <v>0</v>
      </c>
      <c r="D101" s="96">
        <v>0</v>
      </c>
      <c r="E101" s="97">
        <v>0</v>
      </c>
      <c r="F101" s="98"/>
      <c r="G101" s="99">
        <v>0</v>
      </c>
    </row>
    <row r="102" spans="2:7" ht="15" customHeight="1">
      <c r="B102" s="100" t="s">
        <v>83</v>
      </c>
      <c r="C102" s="95">
        <v>6</v>
      </c>
      <c r="D102" s="96">
        <v>13</v>
      </c>
      <c r="E102" s="97">
        <v>7</v>
      </c>
      <c r="F102" s="98">
        <v>1.1666666666666667</v>
      </c>
      <c r="G102" s="99">
        <v>3.3585656341230271E-5</v>
      </c>
    </row>
    <row r="103" spans="2:7" ht="12">
      <c r="B103" s="100" t="s">
        <v>86</v>
      </c>
      <c r="C103" s="95">
        <v>4</v>
      </c>
      <c r="D103" s="96">
        <v>7</v>
      </c>
      <c r="E103" s="97">
        <v>3</v>
      </c>
      <c r="F103" s="98">
        <v>0.75</v>
      </c>
      <c r="G103" s="99">
        <v>1.8084584183739375E-5</v>
      </c>
    </row>
    <row r="104" spans="2:7" ht="15" customHeight="1">
      <c r="B104" s="100" t="s">
        <v>103</v>
      </c>
      <c r="C104" s="95">
        <v>13</v>
      </c>
      <c r="D104" s="96">
        <v>28</v>
      </c>
      <c r="E104" s="97">
        <v>15</v>
      </c>
      <c r="F104" s="98">
        <v>1.1538461538461537</v>
      </c>
      <c r="G104" s="99">
        <v>7.2338336734957502E-5</v>
      </c>
    </row>
    <row r="105" spans="2:7" ht="15" customHeight="1">
      <c r="B105" s="104" t="s">
        <v>128</v>
      </c>
      <c r="C105" s="95">
        <v>0</v>
      </c>
      <c r="D105" s="96">
        <v>1</v>
      </c>
      <c r="E105" s="97">
        <v>1</v>
      </c>
      <c r="F105" s="98"/>
      <c r="G105" s="99">
        <v>2.5835120262484823E-6</v>
      </c>
    </row>
    <row r="106" spans="2:7" ht="15" customHeight="1">
      <c r="B106" s="100" t="s">
        <v>129</v>
      </c>
      <c r="C106" s="95">
        <v>10</v>
      </c>
      <c r="D106" s="96">
        <v>9</v>
      </c>
      <c r="E106" s="97">
        <v>-1</v>
      </c>
      <c r="F106" s="98">
        <v>-0.1</v>
      </c>
      <c r="G106" s="99">
        <v>2.3251608236236338E-5</v>
      </c>
    </row>
    <row r="107" spans="2:7" ht="15" customHeight="1">
      <c r="B107" s="100" t="s">
        <v>274</v>
      </c>
      <c r="C107" s="95">
        <v>0</v>
      </c>
      <c r="D107" s="96">
        <v>0</v>
      </c>
      <c r="E107" s="97">
        <v>0</v>
      </c>
      <c r="F107" s="98"/>
      <c r="G107" s="99">
        <v>0</v>
      </c>
    </row>
    <row r="108" spans="2:7" ht="15" customHeight="1">
      <c r="B108" s="100" t="s">
        <v>152</v>
      </c>
      <c r="C108" s="95">
        <v>0</v>
      </c>
      <c r="D108" s="96">
        <v>2</v>
      </c>
      <c r="E108" s="97">
        <v>2</v>
      </c>
      <c r="F108" s="98"/>
      <c r="G108" s="99">
        <v>5.1670240524969646E-6</v>
      </c>
    </row>
    <row r="109" spans="2:7" ht="16.5" customHeight="1">
      <c r="B109" s="103" t="s">
        <v>156</v>
      </c>
      <c r="C109" s="95">
        <v>3</v>
      </c>
      <c r="D109" s="96">
        <v>9</v>
      </c>
      <c r="E109" s="97">
        <v>6</v>
      </c>
      <c r="F109" s="98">
        <v>2</v>
      </c>
      <c r="G109" s="99">
        <v>2.3251608236236338E-5</v>
      </c>
    </row>
    <row r="110" spans="2:7" ht="33.75" customHeight="1">
      <c r="B110" s="86" t="s">
        <v>206</v>
      </c>
      <c r="C110" s="87">
        <v>4822</v>
      </c>
      <c r="D110" s="87">
        <v>15340</v>
      </c>
      <c r="E110" s="87">
        <v>10518</v>
      </c>
      <c r="F110" s="88">
        <v>2.1812525922853587</v>
      </c>
      <c r="G110" s="89">
        <v>3.9631074482651719E-2</v>
      </c>
    </row>
    <row r="111" spans="2:7" ht="21.75" customHeight="1">
      <c r="B111" s="90" t="s">
        <v>207</v>
      </c>
      <c r="C111" s="91">
        <v>890</v>
      </c>
      <c r="D111" s="91">
        <v>1337</v>
      </c>
      <c r="E111" s="91">
        <v>447</v>
      </c>
      <c r="F111" s="92">
        <v>0.50224719101123594</v>
      </c>
      <c r="G111" s="93">
        <v>3.4541555790942205E-3</v>
      </c>
    </row>
    <row r="112" spans="2:7" ht="12">
      <c r="B112" s="105" t="s">
        <v>92</v>
      </c>
      <c r="C112" s="95">
        <v>173</v>
      </c>
      <c r="D112" s="96">
        <v>118</v>
      </c>
      <c r="E112" s="97">
        <v>-55</v>
      </c>
      <c r="F112" s="98">
        <v>-0.31791907514450868</v>
      </c>
      <c r="G112" s="99">
        <v>3.0485441909732089E-4</v>
      </c>
    </row>
    <row r="113" spans="2:7" ht="15" customHeight="1">
      <c r="B113" s="105" t="s">
        <v>105</v>
      </c>
      <c r="C113" s="95">
        <v>177</v>
      </c>
      <c r="D113" s="96">
        <v>292</v>
      </c>
      <c r="E113" s="97">
        <v>115</v>
      </c>
      <c r="F113" s="98">
        <v>0.64971751412429379</v>
      </c>
      <c r="G113" s="99">
        <v>7.5438551166455675E-4</v>
      </c>
    </row>
    <row r="114" spans="2:7" ht="12">
      <c r="B114" s="105" t="s">
        <v>119</v>
      </c>
      <c r="C114" s="95">
        <v>1</v>
      </c>
      <c r="D114" s="96">
        <v>5</v>
      </c>
      <c r="E114" s="97">
        <v>4</v>
      </c>
      <c r="F114" s="98">
        <v>4</v>
      </c>
      <c r="G114" s="99">
        <v>1.2917560131242411E-5</v>
      </c>
    </row>
    <row r="115" spans="2:7" ht="15" customHeight="1">
      <c r="B115" s="101" t="s">
        <v>145</v>
      </c>
      <c r="C115" s="95">
        <v>41</v>
      </c>
      <c r="D115" s="96">
        <v>28</v>
      </c>
      <c r="E115" s="97">
        <v>-13</v>
      </c>
      <c r="F115" s="98">
        <v>-0.31707317073170732</v>
      </c>
      <c r="G115" s="99">
        <v>7.2338336734957502E-5</v>
      </c>
    </row>
    <row r="116" spans="2:7" ht="12">
      <c r="B116" s="101" t="s">
        <v>157</v>
      </c>
      <c r="C116" s="95">
        <v>498</v>
      </c>
      <c r="D116" s="96">
        <v>885</v>
      </c>
      <c r="E116" s="97">
        <v>387</v>
      </c>
      <c r="F116" s="98">
        <v>0.77710843373493976</v>
      </c>
      <c r="G116" s="99">
        <v>2.2864081432299069E-3</v>
      </c>
    </row>
    <row r="117" spans="2:7" ht="15" customHeight="1">
      <c r="B117" s="101" t="s">
        <v>172</v>
      </c>
      <c r="C117" s="95">
        <v>0</v>
      </c>
      <c r="D117" s="96">
        <v>0</v>
      </c>
      <c r="E117" s="97">
        <v>0</v>
      </c>
      <c r="F117" s="98"/>
      <c r="G117" s="99">
        <v>0</v>
      </c>
    </row>
    <row r="118" spans="2:7" ht="15" customHeight="1">
      <c r="B118" s="101" t="s">
        <v>167</v>
      </c>
      <c r="C118" s="95">
        <v>0</v>
      </c>
      <c r="D118" s="96">
        <v>9</v>
      </c>
      <c r="E118" s="97">
        <v>9</v>
      </c>
      <c r="F118" s="98"/>
      <c r="G118" s="99">
        <v>2.3251608236236338E-5</v>
      </c>
    </row>
    <row r="119" spans="2:7" ht="15" customHeight="1">
      <c r="B119" s="90" t="s">
        <v>208</v>
      </c>
      <c r="C119" s="91">
        <v>120</v>
      </c>
      <c r="D119" s="91">
        <v>205</v>
      </c>
      <c r="E119" s="91">
        <v>85</v>
      </c>
      <c r="F119" s="92">
        <v>0.70833333333333337</v>
      </c>
      <c r="G119" s="93">
        <v>5.2961996538093887E-4</v>
      </c>
    </row>
    <row r="120" spans="2:7" ht="17.25" customHeight="1">
      <c r="B120" s="101" t="s">
        <v>64</v>
      </c>
      <c r="C120" s="95">
        <v>98</v>
      </c>
      <c r="D120" s="96">
        <v>175</v>
      </c>
      <c r="E120" s="97">
        <v>77</v>
      </c>
      <c r="F120" s="98">
        <v>0.7857142857142857</v>
      </c>
      <c r="G120" s="99">
        <v>4.5211460459348437E-4</v>
      </c>
    </row>
    <row r="121" spans="2:7" ht="15" customHeight="1">
      <c r="B121" s="101" t="s">
        <v>68</v>
      </c>
      <c r="C121" s="95">
        <v>0</v>
      </c>
      <c r="D121" s="96">
        <v>0</v>
      </c>
      <c r="E121" s="97">
        <v>0</v>
      </c>
      <c r="F121" s="98"/>
      <c r="G121" s="99">
        <v>0</v>
      </c>
    </row>
    <row r="122" spans="2:7" ht="15" customHeight="1">
      <c r="B122" s="101" t="s">
        <v>72</v>
      </c>
      <c r="C122" s="95">
        <v>20</v>
      </c>
      <c r="D122" s="96">
        <v>28</v>
      </c>
      <c r="E122" s="97">
        <v>8</v>
      </c>
      <c r="F122" s="98">
        <v>0.4</v>
      </c>
      <c r="G122" s="99">
        <v>7.2338336734957502E-5</v>
      </c>
    </row>
    <row r="123" spans="2:7" ht="15" customHeight="1">
      <c r="B123" s="101" t="s">
        <v>169</v>
      </c>
      <c r="C123" s="95">
        <v>0</v>
      </c>
      <c r="D123" s="96">
        <v>0</v>
      </c>
      <c r="E123" s="97">
        <v>0</v>
      </c>
      <c r="F123" s="98"/>
      <c r="G123" s="99">
        <v>0</v>
      </c>
    </row>
    <row r="124" spans="2:7" ht="15" customHeight="1">
      <c r="B124" s="101" t="s">
        <v>85</v>
      </c>
      <c r="C124" s="95">
        <v>0</v>
      </c>
      <c r="D124" s="96">
        <v>0</v>
      </c>
      <c r="E124" s="97">
        <v>0</v>
      </c>
      <c r="F124" s="98"/>
      <c r="G124" s="99">
        <v>0</v>
      </c>
    </row>
    <row r="125" spans="2:7" ht="15" customHeight="1">
      <c r="B125" s="101" t="s">
        <v>115</v>
      </c>
      <c r="C125" s="95">
        <v>0</v>
      </c>
      <c r="D125" s="96">
        <v>0</v>
      </c>
      <c r="E125" s="97">
        <v>0</v>
      </c>
      <c r="F125" s="98"/>
      <c r="G125" s="99">
        <v>0</v>
      </c>
    </row>
    <row r="126" spans="2:7" ht="15" customHeight="1">
      <c r="B126" s="101" t="s">
        <v>188</v>
      </c>
      <c r="C126" s="95">
        <v>0</v>
      </c>
      <c r="D126" s="96">
        <v>0</v>
      </c>
      <c r="E126" s="97">
        <v>0</v>
      </c>
      <c r="F126" s="98"/>
      <c r="G126" s="99">
        <v>0</v>
      </c>
    </row>
    <row r="127" spans="2:7" ht="15" customHeight="1">
      <c r="B127" s="101" t="s">
        <v>196</v>
      </c>
      <c r="C127" s="95">
        <v>0</v>
      </c>
      <c r="D127" s="96">
        <v>0</v>
      </c>
      <c r="E127" s="97">
        <v>0</v>
      </c>
      <c r="F127" s="98"/>
      <c r="G127" s="99">
        <v>0</v>
      </c>
    </row>
    <row r="128" spans="2:7" ht="15" customHeight="1">
      <c r="B128" s="101" t="s">
        <v>127</v>
      </c>
      <c r="C128" s="95">
        <v>0</v>
      </c>
      <c r="D128" s="96">
        <v>0</v>
      </c>
      <c r="E128" s="97">
        <v>0</v>
      </c>
      <c r="F128" s="98"/>
      <c r="G128" s="99">
        <v>0</v>
      </c>
    </row>
    <row r="129" spans="1:7" s="11" customFormat="1" ht="15" customHeight="1">
      <c r="B129" s="101" t="s">
        <v>182</v>
      </c>
      <c r="C129" s="95">
        <v>0</v>
      </c>
      <c r="D129" s="96">
        <v>0</v>
      </c>
      <c r="E129" s="97">
        <v>0</v>
      </c>
      <c r="F129" s="98"/>
      <c r="G129" s="99">
        <v>0</v>
      </c>
    </row>
    <row r="130" spans="1:7" s="11" customFormat="1" ht="15" customHeight="1">
      <c r="B130" s="101" t="s">
        <v>134</v>
      </c>
      <c r="C130" s="95">
        <v>0</v>
      </c>
      <c r="D130" s="96">
        <v>0</v>
      </c>
      <c r="E130" s="97">
        <v>0</v>
      </c>
      <c r="F130" s="98"/>
      <c r="G130" s="99">
        <v>0</v>
      </c>
    </row>
    <row r="131" spans="1:7" s="11" customFormat="1" ht="15" customHeight="1">
      <c r="B131" s="101" t="s">
        <v>183</v>
      </c>
      <c r="C131" s="95">
        <v>2</v>
      </c>
      <c r="D131" s="96">
        <v>0</v>
      </c>
      <c r="E131" s="97">
        <v>-2</v>
      </c>
      <c r="F131" s="98">
        <v>-1</v>
      </c>
      <c r="G131" s="99">
        <v>0</v>
      </c>
    </row>
    <row r="132" spans="1:7" s="11" customFormat="1" ht="15" customHeight="1">
      <c r="B132" s="101" t="s">
        <v>185</v>
      </c>
      <c r="C132" s="95">
        <v>0</v>
      </c>
      <c r="D132" s="96">
        <v>0</v>
      </c>
      <c r="E132" s="97">
        <v>0</v>
      </c>
      <c r="F132" s="98"/>
      <c r="G132" s="99">
        <v>0</v>
      </c>
    </row>
    <row r="133" spans="1:7" s="11" customFormat="1" ht="15" customHeight="1">
      <c r="B133" s="101" t="s">
        <v>149</v>
      </c>
      <c r="C133" s="95">
        <v>0</v>
      </c>
      <c r="D133" s="96">
        <v>1</v>
      </c>
      <c r="E133" s="97">
        <v>1</v>
      </c>
      <c r="F133" s="98"/>
      <c r="G133" s="99">
        <v>2.5835120262484823E-6</v>
      </c>
    </row>
    <row r="134" spans="1:7" s="11" customFormat="1" ht="15" customHeight="1">
      <c r="B134" s="101" t="s">
        <v>186</v>
      </c>
      <c r="C134" s="95">
        <v>0</v>
      </c>
      <c r="D134" s="96">
        <v>1</v>
      </c>
      <c r="E134" s="97">
        <v>1</v>
      </c>
      <c r="F134" s="98"/>
      <c r="G134" s="99">
        <v>2.5835120262484823E-6</v>
      </c>
    </row>
    <row r="135" spans="1:7" ht="15" customHeight="1">
      <c r="B135" s="90" t="s">
        <v>209</v>
      </c>
      <c r="C135" s="91">
        <v>2342</v>
      </c>
      <c r="D135" s="91">
        <v>11470</v>
      </c>
      <c r="E135" s="91">
        <v>9128</v>
      </c>
      <c r="F135" s="92">
        <v>3.8975234842015372</v>
      </c>
      <c r="G135" s="93">
        <v>2.9632882941070089E-2</v>
      </c>
    </row>
    <row r="136" spans="1:7" ht="15" customHeight="1">
      <c r="A136" s="12"/>
      <c r="B136" s="100" t="s">
        <v>66</v>
      </c>
      <c r="C136" s="95">
        <v>5</v>
      </c>
      <c r="D136" s="96">
        <v>35</v>
      </c>
      <c r="E136" s="97">
        <v>30</v>
      </c>
      <c r="F136" s="98">
        <v>6</v>
      </c>
      <c r="G136" s="99">
        <v>9.0422920918696874E-5</v>
      </c>
    </row>
    <row r="137" spans="1:7" ht="15" customHeight="1">
      <c r="A137" s="12"/>
      <c r="B137" s="100" t="s">
        <v>73</v>
      </c>
      <c r="C137" s="95">
        <v>16</v>
      </c>
      <c r="D137" s="96">
        <v>64</v>
      </c>
      <c r="E137" s="97">
        <v>48</v>
      </c>
      <c r="F137" s="98">
        <v>3</v>
      </c>
      <c r="G137" s="99">
        <v>1.6534476967990287E-4</v>
      </c>
    </row>
    <row r="138" spans="1:7" s="11" customFormat="1" ht="15" customHeight="1">
      <c r="A138" s="12"/>
      <c r="B138" s="100" t="s">
        <v>194</v>
      </c>
      <c r="C138" s="95">
        <v>1</v>
      </c>
      <c r="D138" s="96">
        <v>1</v>
      </c>
      <c r="E138" s="97">
        <v>0</v>
      </c>
      <c r="F138" s="98">
        <v>0</v>
      </c>
      <c r="G138" s="99">
        <v>2.5835120262484823E-6</v>
      </c>
    </row>
    <row r="139" spans="1:7" ht="15" customHeight="1">
      <c r="A139" s="12"/>
      <c r="B139" s="100" t="s">
        <v>94</v>
      </c>
      <c r="C139" s="95">
        <v>994</v>
      </c>
      <c r="D139" s="96">
        <v>2565</v>
      </c>
      <c r="E139" s="97">
        <v>1571</v>
      </c>
      <c r="F139" s="98">
        <v>1.5804828973843059</v>
      </c>
      <c r="G139" s="99">
        <v>6.6267083473273572E-3</v>
      </c>
    </row>
    <row r="140" spans="1:7" ht="12.75">
      <c r="A140" s="12"/>
      <c r="B140" s="100" t="s">
        <v>97</v>
      </c>
      <c r="C140" s="95">
        <v>1129</v>
      </c>
      <c r="D140" s="96">
        <v>8091</v>
      </c>
      <c r="E140" s="97">
        <v>6962</v>
      </c>
      <c r="F140" s="98">
        <v>6.16651904340124</v>
      </c>
      <c r="G140" s="99">
        <v>2.0903195804376471E-2</v>
      </c>
    </row>
    <row r="141" spans="1:7" ht="12.75">
      <c r="A141" s="12"/>
      <c r="B141" s="104" t="s">
        <v>180</v>
      </c>
      <c r="C141" s="95">
        <v>6</v>
      </c>
      <c r="D141" s="96">
        <v>0</v>
      </c>
      <c r="E141" s="97">
        <v>-6</v>
      </c>
      <c r="F141" s="98">
        <v>-1</v>
      </c>
      <c r="G141" s="99">
        <v>0</v>
      </c>
    </row>
    <row r="142" spans="1:7" ht="15" customHeight="1">
      <c r="A142" s="12"/>
      <c r="B142" s="100" t="s">
        <v>120</v>
      </c>
      <c r="C142" s="95">
        <v>10</v>
      </c>
      <c r="D142" s="96">
        <v>30</v>
      </c>
      <c r="E142" s="97">
        <v>20</v>
      </c>
      <c r="F142" s="98">
        <v>2</v>
      </c>
      <c r="G142" s="99">
        <v>7.7505360787454461E-5</v>
      </c>
    </row>
    <row r="143" spans="1:7" ht="15" customHeight="1">
      <c r="A143" s="12"/>
      <c r="B143" s="100" t="s">
        <v>124</v>
      </c>
      <c r="C143" s="95">
        <v>100</v>
      </c>
      <c r="D143" s="96">
        <v>575</v>
      </c>
      <c r="E143" s="97">
        <v>475</v>
      </c>
      <c r="F143" s="98">
        <v>4.75</v>
      </c>
      <c r="G143" s="99">
        <v>1.4855194150928772E-3</v>
      </c>
    </row>
    <row r="144" spans="1:7" ht="15" customHeight="1">
      <c r="A144" s="12"/>
      <c r="B144" s="100" t="s">
        <v>155</v>
      </c>
      <c r="C144" s="95">
        <v>81</v>
      </c>
      <c r="D144" s="96">
        <v>109</v>
      </c>
      <c r="E144" s="97">
        <v>28</v>
      </c>
      <c r="F144" s="98">
        <v>0.34567901234567899</v>
      </c>
      <c r="G144" s="99">
        <v>2.8160281086108454E-4</v>
      </c>
    </row>
    <row r="145" spans="1:7" ht="15" customHeight="1">
      <c r="A145" s="12"/>
      <c r="B145" s="90" t="s">
        <v>210</v>
      </c>
      <c r="C145" s="91">
        <v>1470</v>
      </c>
      <c r="D145" s="91">
        <v>2328</v>
      </c>
      <c r="E145" s="91">
        <v>858</v>
      </c>
      <c r="F145" s="92">
        <v>0.58367346938775511</v>
      </c>
      <c r="G145" s="93">
        <v>6.0144159971064664E-3</v>
      </c>
    </row>
    <row r="146" spans="1:7" ht="15" customHeight="1">
      <c r="B146" s="100" t="s">
        <v>236</v>
      </c>
      <c r="C146" s="95">
        <v>0</v>
      </c>
      <c r="D146" s="96">
        <v>0</v>
      </c>
      <c r="E146" s="97">
        <v>0</v>
      </c>
      <c r="F146" s="98"/>
      <c r="G146" s="99">
        <v>0</v>
      </c>
    </row>
    <row r="147" spans="1:7" ht="12">
      <c r="B147" s="104" t="s">
        <v>87</v>
      </c>
      <c r="C147" s="95">
        <v>5</v>
      </c>
      <c r="D147" s="96">
        <v>7</v>
      </c>
      <c r="E147" s="97">
        <v>2</v>
      </c>
      <c r="F147" s="98">
        <v>0.4</v>
      </c>
      <c r="G147" s="99">
        <v>1.8084584183739375E-5</v>
      </c>
    </row>
    <row r="148" spans="1:7" ht="15" customHeight="1">
      <c r="B148" s="104" t="s">
        <v>95</v>
      </c>
      <c r="C148" s="95">
        <v>57</v>
      </c>
      <c r="D148" s="96">
        <v>54</v>
      </c>
      <c r="E148" s="97">
        <v>-3</v>
      </c>
      <c r="F148" s="98">
        <v>-5.2631578947368418E-2</v>
      </c>
      <c r="G148" s="99">
        <v>1.3950964941741804E-4</v>
      </c>
    </row>
    <row r="149" spans="1:7" ht="12">
      <c r="B149" s="104" t="s">
        <v>178</v>
      </c>
      <c r="C149" s="95">
        <v>0</v>
      </c>
      <c r="D149" s="96">
        <v>0</v>
      </c>
      <c r="E149" s="97">
        <v>0</v>
      </c>
      <c r="F149" s="98"/>
      <c r="G149" s="99">
        <v>0</v>
      </c>
    </row>
    <row r="150" spans="1:7" ht="12">
      <c r="B150" s="104" t="s">
        <v>250</v>
      </c>
      <c r="C150" s="95">
        <v>0</v>
      </c>
      <c r="D150" s="96">
        <v>0</v>
      </c>
      <c r="E150" s="97">
        <v>0</v>
      </c>
      <c r="F150" s="98"/>
      <c r="G150" s="99">
        <v>0</v>
      </c>
    </row>
    <row r="151" spans="1:7" ht="15" customHeight="1">
      <c r="B151" s="104" t="s">
        <v>113</v>
      </c>
      <c r="C151" s="95">
        <v>35</v>
      </c>
      <c r="D151" s="96">
        <v>149</v>
      </c>
      <c r="E151" s="97">
        <v>114</v>
      </c>
      <c r="F151" s="98">
        <v>3.2571428571428571</v>
      </c>
      <c r="G151" s="99">
        <v>3.8494329191102384E-4</v>
      </c>
    </row>
    <row r="152" spans="1:7" ht="15" customHeight="1">
      <c r="B152" s="104" t="s">
        <v>117</v>
      </c>
      <c r="C152" s="95">
        <v>5</v>
      </c>
      <c r="D152" s="96">
        <v>15</v>
      </c>
      <c r="E152" s="97">
        <v>10</v>
      </c>
      <c r="F152" s="98">
        <v>2</v>
      </c>
      <c r="G152" s="99">
        <v>3.8752680393727231E-5</v>
      </c>
    </row>
    <row r="153" spans="1:7" ht="15" customHeight="1">
      <c r="B153" s="104" t="s">
        <v>140</v>
      </c>
      <c r="C153" s="95">
        <v>20</v>
      </c>
      <c r="D153" s="96">
        <v>22</v>
      </c>
      <c r="E153" s="97">
        <v>2</v>
      </c>
      <c r="F153" s="98">
        <v>0.1</v>
      </c>
      <c r="G153" s="99">
        <v>5.6837264577466609E-5</v>
      </c>
    </row>
    <row r="154" spans="1:7" s="27" customFormat="1" ht="15" customHeight="1">
      <c r="B154" s="104" t="s">
        <v>146</v>
      </c>
      <c r="C154" s="95">
        <v>57</v>
      </c>
      <c r="D154" s="96">
        <v>84</v>
      </c>
      <c r="E154" s="97">
        <v>27</v>
      </c>
      <c r="F154" s="98">
        <v>0.47368421052631576</v>
      </c>
      <c r="G154" s="99">
        <v>2.1701501020487249E-4</v>
      </c>
    </row>
    <row r="155" spans="1:7" ht="15" customHeight="1">
      <c r="B155" s="104" t="s">
        <v>153</v>
      </c>
      <c r="C155" s="95">
        <v>1291</v>
      </c>
      <c r="D155" s="96">
        <v>1997</v>
      </c>
      <c r="E155" s="97">
        <v>706</v>
      </c>
      <c r="F155" s="98">
        <v>0.54686289697908597</v>
      </c>
      <c r="G155" s="99">
        <v>5.1592735164182188E-3</v>
      </c>
    </row>
    <row r="156" spans="1:7" ht="15" customHeight="1">
      <c r="B156" s="86" t="s">
        <v>225</v>
      </c>
      <c r="C156" s="87">
        <v>3279</v>
      </c>
      <c r="D156" s="87">
        <v>4587</v>
      </c>
      <c r="E156" s="87">
        <v>1308</v>
      </c>
      <c r="F156" s="88">
        <v>0.39890210430009149</v>
      </c>
      <c r="G156" s="89">
        <v>1.1850569664401787E-2</v>
      </c>
    </row>
    <row r="157" spans="1:7" ht="15" customHeight="1">
      <c r="B157" s="100" t="s">
        <v>70</v>
      </c>
      <c r="C157" s="95">
        <v>1064</v>
      </c>
      <c r="D157" s="96">
        <v>866</v>
      </c>
      <c r="E157" s="97">
        <v>-198</v>
      </c>
      <c r="F157" s="98">
        <v>-0.18609022556390978</v>
      </c>
      <c r="G157" s="99">
        <v>2.2373214147311856E-3</v>
      </c>
    </row>
    <row r="158" spans="1:7" ht="15" customHeight="1">
      <c r="B158" s="100" t="s">
        <v>74</v>
      </c>
      <c r="C158" s="95">
        <v>152</v>
      </c>
      <c r="D158" s="96">
        <v>148</v>
      </c>
      <c r="E158" s="97">
        <v>-4</v>
      </c>
      <c r="F158" s="98">
        <v>-2.6315789473684209E-2</v>
      </c>
      <c r="G158" s="99">
        <v>3.8235977988477539E-4</v>
      </c>
    </row>
    <row r="159" spans="1:7" ht="15" customHeight="1">
      <c r="B159" s="106" t="s">
        <v>81</v>
      </c>
      <c r="C159" s="95">
        <v>234</v>
      </c>
      <c r="D159" s="96">
        <v>496</v>
      </c>
      <c r="E159" s="97">
        <v>262</v>
      </c>
      <c r="F159" s="98">
        <v>1.1196581196581197</v>
      </c>
      <c r="G159" s="99">
        <v>1.2814219650192471E-3</v>
      </c>
    </row>
    <row r="160" spans="1:7" ht="15" customHeight="1">
      <c r="B160" s="107" t="s">
        <v>84</v>
      </c>
      <c r="C160" s="95">
        <v>261</v>
      </c>
      <c r="D160" s="96">
        <v>280</v>
      </c>
      <c r="E160" s="97">
        <v>19</v>
      </c>
      <c r="F160" s="98">
        <v>7.2796934865900387E-2</v>
      </c>
      <c r="G160" s="99">
        <v>7.2338336734957499E-4</v>
      </c>
    </row>
    <row r="161" spans="2:7" ht="15" customHeight="1">
      <c r="B161" s="107" t="s">
        <v>93</v>
      </c>
      <c r="C161" s="95">
        <v>64</v>
      </c>
      <c r="D161" s="96">
        <v>118</v>
      </c>
      <c r="E161" s="97">
        <v>54</v>
      </c>
      <c r="F161" s="98">
        <v>0.84375</v>
      </c>
      <c r="G161" s="99">
        <v>3.0485441909732089E-4</v>
      </c>
    </row>
    <row r="162" spans="2:7" ht="15" customHeight="1">
      <c r="B162" s="107" t="s">
        <v>96</v>
      </c>
      <c r="C162" s="95">
        <v>59</v>
      </c>
      <c r="D162" s="96">
        <v>169</v>
      </c>
      <c r="E162" s="97">
        <v>110</v>
      </c>
      <c r="F162" s="98">
        <v>1.8644067796610169</v>
      </c>
      <c r="G162" s="99">
        <v>4.3661353243599349E-4</v>
      </c>
    </row>
    <row r="163" spans="2:7" ht="12">
      <c r="B163" s="94" t="s">
        <v>101</v>
      </c>
      <c r="C163" s="95">
        <v>46</v>
      </c>
      <c r="D163" s="96">
        <v>181</v>
      </c>
      <c r="E163" s="97">
        <v>135</v>
      </c>
      <c r="F163" s="98">
        <v>2.9347826086956523</v>
      </c>
      <c r="G163" s="99">
        <v>4.676156767509753E-4</v>
      </c>
    </row>
    <row r="164" spans="2:7" ht="15" customHeight="1">
      <c r="B164" s="94" t="s">
        <v>109</v>
      </c>
      <c r="C164" s="95">
        <v>68</v>
      </c>
      <c r="D164" s="96">
        <v>150</v>
      </c>
      <c r="E164" s="97">
        <v>82</v>
      </c>
      <c r="F164" s="98">
        <v>1.2058823529411764</v>
      </c>
      <c r="G164" s="99">
        <v>3.8752680393727235E-4</v>
      </c>
    </row>
    <row r="165" spans="2:7" ht="15" customHeight="1">
      <c r="B165" s="94" t="s">
        <v>164</v>
      </c>
      <c r="C165" s="95">
        <v>1</v>
      </c>
      <c r="D165" s="96">
        <v>6</v>
      </c>
      <c r="E165" s="97">
        <v>5</v>
      </c>
      <c r="F165" s="98">
        <v>5</v>
      </c>
      <c r="G165" s="99">
        <v>1.5501072157490892E-5</v>
      </c>
    </row>
    <row r="166" spans="2:7" ht="15" customHeight="1">
      <c r="B166" s="94" t="s">
        <v>123</v>
      </c>
      <c r="C166" s="95">
        <v>602</v>
      </c>
      <c r="D166" s="96">
        <v>681</v>
      </c>
      <c r="E166" s="97">
        <v>79</v>
      </c>
      <c r="F166" s="98">
        <v>0.13122923588039867</v>
      </c>
      <c r="G166" s="99">
        <v>1.7593716898752164E-3</v>
      </c>
    </row>
    <row r="167" spans="2:7" ht="15" customHeight="1">
      <c r="B167" s="100" t="s">
        <v>125</v>
      </c>
      <c r="C167" s="95">
        <v>46</v>
      </c>
      <c r="D167" s="96">
        <v>179</v>
      </c>
      <c r="E167" s="97">
        <v>133</v>
      </c>
      <c r="F167" s="98">
        <v>2.8913043478260869</v>
      </c>
      <c r="G167" s="99">
        <v>4.6244865269847829E-4</v>
      </c>
    </row>
    <row r="168" spans="2:7" ht="12">
      <c r="B168" s="94" t="s">
        <v>133</v>
      </c>
      <c r="C168" s="95">
        <v>368</v>
      </c>
      <c r="D168" s="96">
        <v>583</v>
      </c>
      <c r="E168" s="97">
        <v>215</v>
      </c>
      <c r="F168" s="98">
        <v>0.58423913043478259</v>
      </c>
      <c r="G168" s="99">
        <v>1.506187511302865E-3</v>
      </c>
    </row>
    <row r="169" spans="2:7" ht="15" customHeight="1">
      <c r="B169" s="100" t="s">
        <v>141</v>
      </c>
      <c r="C169" s="95">
        <v>142</v>
      </c>
      <c r="D169" s="96">
        <v>293</v>
      </c>
      <c r="E169" s="97">
        <v>151</v>
      </c>
      <c r="F169" s="98">
        <v>1.0633802816901408</v>
      </c>
      <c r="G169" s="99">
        <v>7.5696902369080531E-4</v>
      </c>
    </row>
    <row r="170" spans="2:7" ht="15" customHeight="1">
      <c r="B170" s="94" t="s">
        <v>154</v>
      </c>
      <c r="C170" s="95">
        <v>172</v>
      </c>
      <c r="D170" s="96">
        <v>437</v>
      </c>
      <c r="E170" s="97">
        <v>265</v>
      </c>
      <c r="F170" s="98">
        <v>1.5406976744186047</v>
      </c>
      <c r="G170" s="99">
        <v>1.1289947554705866E-3</v>
      </c>
    </row>
    <row r="171" spans="2:7" ht="15" customHeight="1">
      <c r="B171" s="86" t="s">
        <v>212</v>
      </c>
      <c r="C171" s="87">
        <v>343</v>
      </c>
      <c r="D171" s="87">
        <v>516</v>
      </c>
      <c r="E171" s="87">
        <v>173</v>
      </c>
      <c r="F171" s="88">
        <v>0.50437317784256563</v>
      </c>
      <c r="G171" s="89">
        <v>1.3330922055442168E-3</v>
      </c>
    </row>
    <row r="172" spans="2:7" ht="15" customHeight="1">
      <c r="B172" s="90" t="s">
        <v>213</v>
      </c>
      <c r="C172" s="91">
        <v>98</v>
      </c>
      <c r="D172" s="91">
        <v>141</v>
      </c>
      <c r="E172" s="91">
        <v>43</v>
      </c>
      <c r="F172" s="92">
        <v>0.43877551020408162</v>
      </c>
      <c r="G172" s="93">
        <v>3.64275195701036E-4</v>
      </c>
    </row>
    <row r="173" spans="2:7" s="10" customFormat="1" ht="15" customHeight="1">
      <c r="B173" s="104" t="s">
        <v>175</v>
      </c>
      <c r="C173" s="95">
        <v>0</v>
      </c>
      <c r="D173" s="96">
        <v>0</v>
      </c>
      <c r="E173" s="97">
        <v>0</v>
      </c>
      <c r="F173" s="98"/>
      <c r="G173" s="99">
        <v>0</v>
      </c>
    </row>
    <row r="174" spans="2:7" ht="15" customHeight="1">
      <c r="B174" s="104" t="s">
        <v>82</v>
      </c>
      <c r="C174" s="95">
        <v>1</v>
      </c>
      <c r="D174" s="96">
        <v>13</v>
      </c>
      <c r="E174" s="97">
        <v>12</v>
      </c>
      <c r="F174" s="98">
        <v>12</v>
      </c>
      <c r="G174" s="99">
        <v>3.3585656341230271E-5</v>
      </c>
    </row>
    <row r="175" spans="2:7" ht="15" customHeight="1">
      <c r="B175" s="104" t="s">
        <v>168</v>
      </c>
      <c r="C175" s="95">
        <v>3</v>
      </c>
      <c r="D175" s="96">
        <v>14</v>
      </c>
      <c r="E175" s="97">
        <v>11</v>
      </c>
      <c r="F175" s="98">
        <v>3.6666666666666665</v>
      </c>
      <c r="G175" s="99">
        <v>3.6169168367478751E-5</v>
      </c>
    </row>
    <row r="176" spans="2:7" ht="15" customHeight="1">
      <c r="B176" s="104" t="s">
        <v>89</v>
      </c>
      <c r="C176" s="95">
        <v>0</v>
      </c>
      <c r="D176" s="96">
        <v>1</v>
      </c>
      <c r="E176" s="97">
        <v>1</v>
      </c>
      <c r="F176" s="98"/>
      <c r="G176" s="99">
        <v>2.5835120262484823E-6</v>
      </c>
    </row>
    <row r="177" spans="1:7" ht="15" customHeight="1">
      <c r="B177" s="104" t="s">
        <v>90</v>
      </c>
      <c r="C177" s="95">
        <v>4</v>
      </c>
      <c r="D177" s="96">
        <v>11</v>
      </c>
      <c r="E177" s="97">
        <v>7</v>
      </c>
      <c r="F177" s="98">
        <v>1.75</v>
      </c>
      <c r="G177" s="99">
        <v>2.8418632288733305E-5</v>
      </c>
    </row>
    <row r="178" spans="1:7" ht="15" customHeight="1">
      <c r="B178" s="104" t="s">
        <v>102</v>
      </c>
      <c r="C178" s="95">
        <v>12</v>
      </c>
      <c r="D178" s="96">
        <v>19</v>
      </c>
      <c r="E178" s="97">
        <v>7</v>
      </c>
      <c r="F178" s="98">
        <v>0.58333333333333337</v>
      </c>
      <c r="G178" s="99">
        <v>4.9086728498721163E-5</v>
      </c>
    </row>
    <row r="179" spans="1:7" ht="15" customHeight="1">
      <c r="B179" s="104" t="s">
        <v>195</v>
      </c>
      <c r="C179" s="95">
        <v>66</v>
      </c>
      <c r="D179" s="96">
        <v>56</v>
      </c>
      <c r="E179" s="97">
        <v>-10</v>
      </c>
      <c r="F179" s="98">
        <v>-0.15151515151515152</v>
      </c>
      <c r="G179" s="99">
        <v>1.44676673469915E-4</v>
      </c>
    </row>
    <row r="180" spans="1:7" ht="15" customHeight="1">
      <c r="B180" s="104" t="s">
        <v>111</v>
      </c>
      <c r="C180" s="95">
        <v>1</v>
      </c>
      <c r="D180" s="96">
        <v>1</v>
      </c>
      <c r="E180" s="97">
        <v>0</v>
      </c>
      <c r="F180" s="98">
        <v>0</v>
      </c>
      <c r="G180" s="99">
        <v>2.5835120262484823E-6</v>
      </c>
    </row>
    <row r="181" spans="1:7" ht="15" customHeight="1">
      <c r="B181" s="104" t="s">
        <v>112</v>
      </c>
      <c r="C181" s="95">
        <v>0</v>
      </c>
      <c r="D181" s="96">
        <v>3</v>
      </c>
      <c r="E181" s="97">
        <v>3</v>
      </c>
      <c r="F181" s="98"/>
      <c r="G181" s="99">
        <v>7.7505360787454461E-6</v>
      </c>
    </row>
    <row r="182" spans="1:7" s="27" customFormat="1" ht="15" customHeight="1">
      <c r="B182" s="104" t="s">
        <v>273</v>
      </c>
      <c r="C182" s="95">
        <v>0</v>
      </c>
      <c r="D182" s="96">
        <v>0</v>
      </c>
      <c r="E182" s="97">
        <v>0</v>
      </c>
      <c r="F182" s="98"/>
      <c r="G182" s="99">
        <v>0</v>
      </c>
    </row>
    <row r="183" spans="1:7" ht="15" customHeight="1">
      <c r="B183" s="104" t="s">
        <v>189</v>
      </c>
      <c r="C183" s="95">
        <v>0</v>
      </c>
      <c r="D183" s="96">
        <v>1</v>
      </c>
      <c r="E183" s="97">
        <v>1</v>
      </c>
      <c r="F183" s="98"/>
      <c r="G183" s="99">
        <v>2.5835120262484823E-6</v>
      </c>
    </row>
    <row r="184" spans="1:7" ht="12.75" customHeight="1">
      <c r="B184" s="104" t="s">
        <v>118</v>
      </c>
      <c r="C184" s="95">
        <v>2</v>
      </c>
      <c r="D184" s="96">
        <v>1</v>
      </c>
      <c r="E184" s="97">
        <v>-1</v>
      </c>
      <c r="F184" s="98">
        <v>-0.5</v>
      </c>
      <c r="G184" s="99">
        <v>2.5835120262484823E-6</v>
      </c>
    </row>
    <row r="185" spans="1:7" ht="12">
      <c r="B185" s="104" t="s">
        <v>181</v>
      </c>
      <c r="C185" s="95">
        <v>1</v>
      </c>
      <c r="D185" s="96">
        <v>0</v>
      </c>
      <c r="E185" s="97">
        <v>-1</v>
      </c>
      <c r="F185" s="98">
        <v>-1</v>
      </c>
      <c r="G185" s="99">
        <v>0</v>
      </c>
    </row>
    <row r="186" spans="1:7" ht="15" customHeight="1">
      <c r="B186" s="104" t="s">
        <v>130</v>
      </c>
      <c r="C186" s="95">
        <v>0</v>
      </c>
      <c r="D186" s="96">
        <v>0</v>
      </c>
      <c r="E186" s="97">
        <v>0</v>
      </c>
      <c r="F186" s="98"/>
      <c r="G186" s="99">
        <v>0</v>
      </c>
    </row>
    <row r="187" spans="1:7" ht="15" customHeight="1">
      <c r="B187" s="104" t="s">
        <v>135</v>
      </c>
      <c r="C187" s="95">
        <v>0</v>
      </c>
      <c r="D187" s="96">
        <v>1</v>
      </c>
      <c r="E187" s="97">
        <v>1</v>
      </c>
      <c r="F187" s="98"/>
      <c r="G187" s="99">
        <v>2.5835120262484823E-6</v>
      </c>
    </row>
    <row r="188" spans="1:7" ht="15" customHeight="1">
      <c r="B188" s="104" t="s">
        <v>142</v>
      </c>
      <c r="C188" s="95">
        <v>2</v>
      </c>
      <c r="D188" s="96">
        <v>15</v>
      </c>
      <c r="E188" s="97">
        <v>13</v>
      </c>
      <c r="F188" s="98">
        <v>6.5</v>
      </c>
      <c r="G188" s="99">
        <v>3.8752680393727231E-5</v>
      </c>
    </row>
    <row r="189" spans="1:7" ht="12">
      <c r="B189" s="104" t="s">
        <v>184</v>
      </c>
      <c r="C189" s="95">
        <v>3</v>
      </c>
      <c r="D189" s="96">
        <v>2</v>
      </c>
      <c r="E189" s="97">
        <v>-1</v>
      </c>
      <c r="F189" s="98">
        <v>-0.33333333333333331</v>
      </c>
      <c r="G189" s="99">
        <v>5.1670240524969646E-6</v>
      </c>
    </row>
    <row r="190" spans="1:7" ht="15" customHeight="1">
      <c r="B190" s="104" t="s">
        <v>151</v>
      </c>
      <c r="C190" s="95">
        <v>3</v>
      </c>
      <c r="D190" s="96">
        <v>3</v>
      </c>
      <c r="E190" s="97">
        <v>0</v>
      </c>
      <c r="F190" s="98">
        <v>0</v>
      </c>
      <c r="G190" s="99">
        <v>7.7505360787454461E-6</v>
      </c>
    </row>
    <row r="191" spans="1:7" ht="15" customHeight="1">
      <c r="B191" s="104" t="s">
        <v>187</v>
      </c>
      <c r="C191" s="95">
        <v>0</v>
      </c>
      <c r="D191" s="96">
        <v>0</v>
      </c>
      <c r="E191" s="97">
        <v>0</v>
      </c>
      <c r="F191" s="98"/>
      <c r="G191" s="99">
        <v>0</v>
      </c>
    </row>
    <row r="192" spans="1:7" ht="15" customHeight="1">
      <c r="A192" s="12"/>
      <c r="B192" s="90" t="s">
        <v>214</v>
      </c>
      <c r="C192" s="91">
        <v>55</v>
      </c>
      <c r="D192" s="91">
        <v>69</v>
      </c>
      <c r="E192" s="91">
        <v>14</v>
      </c>
      <c r="F192" s="92">
        <v>0.25454545454545452</v>
      </c>
      <c r="G192" s="93">
        <v>1.7826232981114527E-4</v>
      </c>
    </row>
    <row r="193" spans="1:7" ht="15" customHeight="1">
      <c r="A193" s="12"/>
      <c r="B193" s="100" t="s">
        <v>173</v>
      </c>
      <c r="C193" s="95">
        <v>0</v>
      </c>
      <c r="D193" s="96">
        <v>0</v>
      </c>
      <c r="E193" s="97">
        <v>0</v>
      </c>
      <c r="F193" s="98"/>
      <c r="G193" s="99">
        <v>0</v>
      </c>
    </row>
    <row r="194" spans="1:7" ht="15" customHeight="1">
      <c r="A194" s="12"/>
      <c r="B194" s="103" t="s">
        <v>190</v>
      </c>
      <c r="C194" s="95">
        <v>2</v>
      </c>
      <c r="D194" s="96">
        <v>0</v>
      </c>
      <c r="E194" s="97">
        <v>-2</v>
      </c>
      <c r="F194" s="98">
        <v>-1</v>
      </c>
      <c r="G194" s="99">
        <v>0</v>
      </c>
    </row>
    <row r="195" spans="1:7" ht="15" customHeight="1">
      <c r="A195" s="12"/>
      <c r="B195" s="104" t="s">
        <v>177</v>
      </c>
      <c r="C195" s="95">
        <v>2</v>
      </c>
      <c r="D195" s="96">
        <v>0</v>
      </c>
      <c r="E195" s="97">
        <v>-2</v>
      </c>
      <c r="F195" s="98">
        <v>-1</v>
      </c>
      <c r="G195" s="99">
        <v>0</v>
      </c>
    </row>
    <row r="196" spans="1:7" ht="15" customHeight="1">
      <c r="A196" s="12"/>
      <c r="B196" s="104" t="s">
        <v>77</v>
      </c>
      <c r="C196" s="95">
        <v>5</v>
      </c>
      <c r="D196" s="96">
        <v>5</v>
      </c>
      <c r="E196" s="97">
        <v>0</v>
      </c>
      <c r="F196" s="98">
        <v>0</v>
      </c>
      <c r="G196" s="99">
        <v>1.2917560131242411E-5</v>
      </c>
    </row>
    <row r="197" spans="1:7" ht="15" customHeight="1">
      <c r="A197" s="12"/>
      <c r="B197" s="104" t="s">
        <v>78</v>
      </c>
      <c r="C197" s="95">
        <v>0</v>
      </c>
      <c r="D197" s="96">
        <v>0</v>
      </c>
      <c r="E197" s="97">
        <v>0</v>
      </c>
      <c r="F197" s="98"/>
      <c r="G197" s="99">
        <v>0</v>
      </c>
    </row>
    <row r="198" spans="1:7" ht="15" customHeight="1">
      <c r="A198" s="12"/>
      <c r="B198" s="104" t="s">
        <v>163</v>
      </c>
      <c r="C198" s="95">
        <v>1</v>
      </c>
      <c r="D198" s="96">
        <v>0</v>
      </c>
      <c r="E198" s="97">
        <v>-1</v>
      </c>
      <c r="F198" s="98">
        <v>-1</v>
      </c>
      <c r="G198" s="99">
        <v>0</v>
      </c>
    </row>
    <row r="199" spans="1:7" ht="15" customHeight="1">
      <c r="A199" s="12"/>
      <c r="B199" s="104" t="s">
        <v>98</v>
      </c>
      <c r="C199" s="95">
        <v>0</v>
      </c>
      <c r="D199" s="96">
        <v>1</v>
      </c>
      <c r="E199" s="97">
        <v>1</v>
      </c>
      <c r="F199" s="98"/>
      <c r="G199" s="99">
        <v>2.5835120262484823E-6</v>
      </c>
    </row>
    <row r="200" spans="1:7" ht="15" customHeight="1">
      <c r="A200" s="12"/>
      <c r="B200" s="104" t="s">
        <v>107</v>
      </c>
      <c r="C200" s="95">
        <v>1</v>
      </c>
      <c r="D200" s="96">
        <v>2</v>
      </c>
      <c r="E200" s="97">
        <v>1</v>
      </c>
      <c r="F200" s="98">
        <v>1</v>
      </c>
      <c r="G200" s="99">
        <v>5.1670240524969646E-6</v>
      </c>
    </row>
    <row r="201" spans="1:7" ht="15" customHeight="1">
      <c r="A201" s="12"/>
      <c r="B201" s="94" t="s">
        <v>110</v>
      </c>
      <c r="C201" s="95">
        <v>0</v>
      </c>
      <c r="D201" s="96">
        <v>0</v>
      </c>
      <c r="E201" s="97">
        <v>0</v>
      </c>
      <c r="F201" s="98"/>
      <c r="G201" s="99">
        <v>0</v>
      </c>
    </row>
    <row r="202" spans="1:7" ht="15" customHeight="1">
      <c r="A202" s="12"/>
      <c r="B202" s="104" t="s">
        <v>179</v>
      </c>
      <c r="C202" s="95">
        <v>0</v>
      </c>
      <c r="D202" s="96">
        <v>1</v>
      </c>
      <c r="E202" s="97">
        <v>1</v>
      </c>
      <c r="F202" s="98"/>
      <c r="G202" s="99">
        <v>2.5835120262484823E-6</v>
      </c>
    </row>
    <row r="203" spans="1:7" ht="15" customHeight="1">
      <c r="A203" s="12"/>
      <c r="B203" s="104" t="s">
        <v>165</v>
      </c>
      <c r="C203" s="95">
        <v>0</v>
      </c>
      <c r="D203" s="96">
        <v>5</v>
      </c>
      <c r="E203" s="97">
        <v>5</v>
      </c>
      <c r="F203" s="98"/>
      <c r="G203" s="99">
        <v>1.2917560131242411E-5</v>
      </c>
    </row>
    <row r="204" spans="1:7" ht="15" customHeight="1">
      <c r="A204" s="12"/>
      <c r="B204" s="104" t="s">
        <v>170</v>
      </c>
      <c r="C204" s="95">
        <v>0</v>
      </c>
      <c r="D204" s="96">
        <v>0</v>
      </c>
      <c r="E204" s="97">
        <v>0</v>
      </c>
      <c r="F204" s="98"/>
      <c r="G204" s="99">
        <v>0</v>
      </c>
    </row>
    <row r="205" spans="1:7" ht="15" customHeight="1">
      <c r="A205" s="12"/>
      <c r="B205" s="104" t="s">
        <v>121</v>
      </c>
      <c r="C205" s="95">
        <v>44</v>
      </c>
      <c r="D205" s="96">
        <v>51</v>
      </c>
      <c r="E205" s="97">
        <v>7</v>
      </c>
      <c r="F205" s="98">
        <v>0.15909090909090909</v>
      </c>
      <c r="G205" s="99">
        <v>1.317591133386726E-4</v>
      </c>
    </row>
    <row r="206" spans="1:7" ht="15" customHeight="1">
      <c r="A206" s="12"/>
      <c r="B206" s="104" t="s">
        <v>136</v>
      </c>
      <c r="C206" s="95">
        <v>0</v>
      </c>
      <c r="D206" s="96">
        <v>2</v>
      </c>
      <c r="E206" s="97">
        <v>2</v>
      </c>
      <c r="F206" s="98"/>
      <c r="G206" s="99">
        <v>5.1670240524969646E-6</v>
      </c>
    </row>
    <row r="207" spans="1:7" ht="15" customHeight="1">
      <c r="A207" s="12"/>
      <c r="B207" s="104" t="s">
        <v>139</v>
      </c>
      <c r="C207" s="95">
        <v>0</v>
      </c>
      <c r="D207" s="96">
        <v>2</v>
      </c>
      <c r="E207" s="97">
        <v>2</v>
      </c>
      <c r="F207" s="98"/>
      <c r="G207" s="99">
        <v>5.1670240524969646E-6</v>
      </c>
    </row>
    <row r="208" spans="1:7" ht="15" customHeight="1">
      <c r="B208" s="104" t="s">
        <v>199</v>
      </c>
      <c r="C208" s="95">
        <v>0</v>
      </c>
      <c r="D208" s="96">
        <v>0</v>
      </c>
      <c r="E208" s="97">
        <v>0</v>
      </c>
      <c r="F208" s="98"/>
      <c r="G208" s="99">
        <v>0</v>
      </c>
    </row>
    <row r="209" spans="1:7" ht="13.5" customHeight="1">
      <c r="B209" s="90" t="s">
        <v>132</v>
      </c>
      <c r="C209" s="91">
        <v>81</v>
      </c>
      <c r="D209" s="91">
        <v>87</v>
      </c>
      <c r="E209" s="91">
        <v>6</v>
      </c>
      <c r="F209" s="92">
        <v>7.407407407407407E-2</v>
      </c>
      <c r="G209" s="93">
        <v>2.2476554628361796E-4</v>
      </c>
    </row>
    <row r="210" spans="1:7" ht="15" customHeight="1">
      <c r="A210" s="12"/>
      <c r="B210" s="104" t="s">
        <v>174</v>
      </c>
      <c r="C210" s="95">
        <v>1</v>
      </c>
      <c r="D210" s="96">
        <v>0</v>
      </c>
      <c r="E210" s="97">
        <v>-1</v>
      </c>
      <c r="F210" s="98">
        <v>-1</v>
      </c>
      <c r="G210" s="99">
        <v>0</v>
      </c>
    </row>
    <row r="211" spans="1:7" ht="15" customHeight="1">
      <c r="A211" s="12"/>
      <c r="B211" s="103" t="s">
        <v>201</v>
      </c>
      <c r="C211" s="95">
        <v>0</v>
      </c>
      <c r="D211" s="96">
        <v>0</v>
      </c>
      <c r="E211" s="97">
        <v>0</v>
      </c>
      <c r="F211" s="98"/>
      <c r="G211" s="99">
        <v>0</v>
      </c>
    </row>
    <row r="212" spans="1:7" ht="15" customHeight="1">
      <c r="A212" s="12"/>
      <c r="B212" s="104" t="s">
        <v>166</v>
      </c>
      <c r="C212" s="95">
        <v>0</v>
      </c>
      <c r="D212" s="96">
        <v>1</v>
      </c>
      <c r="E212" s="97">
        <v>1</v>
      </c>
      <c r="F212" s="98"/>
      <c r="G212" s="99">
        <v>2.5835120262484823E-6</v>
      </c>
    </row>
    <row r="213" spans="1:7" ht="15" customHeight="1">
      <c r="B213" s="104" t="s">
        <v>132</v>
      </c>
      <c r="C213" s="95">
        <v>80</v>
      </c>
      <c r="D213" s="96">
        <v>86</v>
      </c>
      <c r="E213" s="97">
        <v>6</v>
      </c>
      <c r="F213" s="98">
        <v>7.4999999999999997E-2</v>
      </c>
      <c r="G213" s="99">
        <v>2.2218203425736948E-4</v>
      </c>
    </row>
    <row r="214" spans="1:7" ht="12">
      <c r="B214" s="103" t="s">
        <v>191</v>
      </c>
      <c r="C214" s="95">
        <v>0</v>
      </c>
      <c r="D214" s="96">
        <v>0</v>
      </c>
      <c r="E214" s="97">
        <v>0</v>
      </c>
      <c r="F214" s="98"/>
      <c r="G214" s="99">
        <v>0</v>
      </c>
    </row>
    <row r="215" spans="1:7" ht="15" customHeight="1">
      <c r="B215" s="90" t="s">
        <v>215</v>
      </c>
      <c r="C215" s="91">
        <v>101</v>
      </c>
      <c r="D215" s="91">
        <v>208</v>
      </c>
      <c r="E215" s="91">
        <v>107</v>
      </c>
      <c r="F215" s="92">
        <v>1.0594059405940595</v>
      </c>
      <c r="G215" s="93">
        <v>5.3737050145968434E-4</v>
      </c>
    </row>
    <row r="216" spans="1:7" ht="15" customHeight="1">
      <c r="B216" s="94" t="s">
        <v>67</v>
      </c>
      <c r="C216" s="95">
        <v>1</v>
      </c>
      <c r="D216" s="96">
        <v>18</v>
      </c>
      <c r="E216" s="97">
        <v>17</v>
      </c>
      <c r="F216" s="98">
        <v>17</v>
      </c>
      <c r="G216" s="99">
        <v>4.6503216472472677E-5</v>
      </c>
    </row>
    <row r="217" spans="1:7" ht="15" customHeight="1">
      <c r="B217" s="94" t="s">
        <v>114</v>
      </c>
      <c r="C217" s="95">
        <v>36</v>
      </c>
      <c r="D217" s="96">
        <v>63</v>
      </c>
      <c r="E217" s="97">
        <v>27</v>
      </c>
      <c r="F217" s="98">
        <v>0.75</v>
      </c>
      <c r="G217" s="99">
        <v>1.6276125765365439E-4</v>
      </c>
    </row>
    <row r="218" spans="1:7" ht="15" customHeight="1">
      <c r="B218" s="94" t="s">
        <v>143</v>
      </c>
      <c r="C218" s="95">
        <v>21</v>
      </c>
      <c r="D218" s="96">
        <v>39</v>
      </c>
      <c r="E218" s="97">
        <v>18</v>
      </c>
      <c r="F218" s="98">
        <v>0.8571428571428571</v>
      </c>
      <c r="G218" s="99">
        <v>1.0075696902369081E-4</v>
      </c>
    </row>
    <row r="219" spans="1:7" ht="12">
      <c r="B219" s="94" t="s">
        <v>150</v>
      </c>
      <c r="C219" s="95">
        <v>43</v>
      </c>
      <c r="D219" s="96">
        <v>88</v>
      </c>
      <c r="E219" s="97">
        <v>45</v>
      </c>
      <c r="F219" s="98">
        <v>1.0465116279069768</v>
      </c>
      <c r="G219" s="99">
        <v>2.2734905830986644E-4</v>
      </c>
    </row>
    <row r="220" spans="1:7">
      <c r="B220" s="90" t="s">
        <v>216</v>
      </c>
      <c r="C220" s="91">
        <v>8</v>
      </c>
      <c r="D220" s="91">
        <v>11</v>
      </c>
      <c r="E220" s="91">
        <v>3</v>
      </c>
      <c r="F220" s="92">
        <v>0.375</v>
      </c>
      <c r="G220" s="93">
        <v>2.8418632288733305E-5</v>
      </c>
    </row>
    <row r="221" spans="1:7" ht="12">
      <c r="B221" s="104" t="s">
        <v>160</v>
      </c>
      <c r="C221" s="95">
        <v>0</v>
      </c>
      <c r="D221" s="96">
        <v>0</v>
      </c>
      <c r="E221" s="97">
        <v>0</v>
      </c>
      <c r="F221" s="98"/>
      <c r="G221" s="99">
        <v>0</v>
      </c>
    </row>
    <row r="222" spans="1:7" ht="13.5" customHeight="1">
      <c r="B222" s="104" t="s">
        <v>176</v>
      </c>
      <c r="C222" s="95">
        <v>0</v>
      </c>
      <c r="D222" s="96">
        <v>0</v>
      </c>
      <c r="E222" s="97">
        <v>0</v>
      </c>
      <c r="F222" s="98"/>
      <c r="G222" s="99">
        <v>0</v>
      </c>
    </row>
    <row r="223" spans="1:7" ht="15.75" customHeight="1">
      <c r="B223" s="104" t="s">
        <v>99</v>
      </c>
      <c r="C223" s="95">
        <v>5</v>
      </c>
      <c r="D223" s="96">
        <v>6</v>
      </c>
      <c r="E223" s="97">
        <v>1</v>
      </c>
      <c r="F223" s="98">
        <v>0.2</v>
      </c>
      <c r="G223" s="99">
        <v>1.5501072157490892E-5</v>
      </c>
    </row>
    <row r="224" spans="1:7" ht="15" customHeight="1">
      <c r="B224" s="104" t="s">
        <v>104</v>
      </c>
      <c r="C224" s="95">
        <v>3</v>
      </c>
      <c r="D224" s="96">
        <v>2</v>
      </c>
      <c r="E224" s="97">
        <v>-1</v>
      </c>
      <c r="F224" s="98">
        <v>-0.33333333333333331</v>
      </c>
      <c r="G224" s="99">
        <v>5.1670240524969646E-6</v>
      </c>
    </row>
    <row r="225" spans="1:7" ht="15.75" customHeight="1">
      <c r="B225" s="104" t="s">
        <v>198</v>
      </c>
      <c r="C225" s="95">
        <v>0</v>
      </c>
      <c r="D225" s="96">
        <v>0</v>
      </c>
      <c r="E225" s="97">
        <v>0</v>
      </c>
      <c r="F225" s="98"/>
      <c r="G225" s="99">
        <v>0</v>
      </c>
    </row>
    <row r="226" spans="1:7" s="27" customFormat="1" ht="15.75" customHeight="1">
      <c r="B226" s="104" t="s">
        <v>200</v>
      </c>
      <c r="C226" s="95">
        <v>0</v>
      </c>
      <c r="D226" s="96">
        <v>3</v>
      </c>
      <c r="E226" s="97">
        <v>3</v>
      </c>
      <c r="F226" s="98"/>
      <c r="G226" s="99">
        <v>7.7505360787454461E-6</v>
      </c>
    </row>
    <row r="227" spans="1:7" s="10" customFormat="1" ht="12">
      <c r="B227" s="94" t="s">
        <v>272</v>
      </c>
      <c r="C227" s="95">
        <v>0</v>
      </c>
      <c r="D227" s="96">
        <v>0</v>
      </c>
      <c r="E227" s="97">
        <v>0</v>
      </c>
      <c r="F227" s="98"/>
      <c r="G227" s="99">
        <v>0</v>
      </c>
    </row>
    <row r="228" spans="1:7">
      <c r="B228" s="86" t="s">
        <v>144</v>
      </c>
      <c r="C228" s="87">
        <v>219</v>
      </c>
      <c r="D228" s="87">
        <v>364</v>
      </c>
      <c r="E228" s="87">
        <v>145</v>
      </c>
      <c r="F228" s="88">
        <v>0.66210045662100458</v>
      </c>
      <c r="G228" s="89">
        <v>9.4039837755444751E-4</v>
      </c>
    </row>
    <row r="229" spans="1:7" ht="12">
      <c r="B229" s="94" t="s">
        <v>202</v>
      </c>
      <c r="C229" s="95">
        <v>9</v>
      </c>
      <c r="D229" s="96">
        <v>9</v>
      </c>
      <c r="E229" s="97">
        <v>0</v>
      </c>
      <c r="F229" s="98">
        <v>0</v>
      </c>
      <c r="G229" s="99">
        <v>2.3251608236236338E-5</v>
      </c>
    </row>
    <row r="230" spans="1:7" ht="15" customHeight="1">
      <c r="B230" s="94" t="s">
        <v>144</v>
      </c>
      <c r="C230" s="95">
        <v>210</v>
      </c>
      <c r="D230" s="96">
        <v>355</v>
      </c>
      <c r="E230" s="97">
        <v>145</v>
      </c>
      <c r="F230" s="98">
        <v>0.69047619047619047</v>
      </c>
      <c r="G230" s="99">
        <v>9.1714676931821122E-4</v>
      </c>
    </row>
    <row r="231" spans="1:7" ht="15" customHeight="1">
      <c r="F231" s="6"/>
    </row>
    <row r="233" spans="1:7" s="27" customFormat="1" ht="15" customHeight="1">
      <c r="B233" s="108" t="s">
        <v>220</v>
      </c>
      <c r="C233" s="109"/>
      <c r="D233" s="109"/>
      <c r="E233" s="109"/>
      <c r="F233" s="109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0" t="s">
        <v>277</v>
      </c>
      <c r="C235" s="110"/>
      <c r="D235" s="110"/>
      <c r="E235" s="110"/>
      <c r="F235" s="110"/>
      <c r="G235" s="110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0.4257812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12" t="s">
        <v>217</v>
      </c>
      <c r="C2" s="112"/>
      <c r="D2" s="112"/>
      <c r="E2" s="112"/>
      <c r="F2" s="112"/>
      <c r="G2" s="112"/>
      <c r="H2" s="112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76" t="s">
        <v>276</v>
      </c>
      <c r="E4" s="76" t="s">
        <v>275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107831</v>
      </c>
      <c r="E5" s="22">
        <v>115527</v>
      </c>
      <c r="F5" s="23">
        <f t="shared" ref="F5:F19" si="0">E5-D5</f>
        <v>7696</v>
      </c>
      <c r="G5" s="38">
        <f t="shared" ref="G5:G19" si="1">F5/D5</f>
        <v>7.1370941565968973E-2</v>
      </c>
      <c r="H5" s="36">
        <f>E5/'2017 იანვარი'!$D$2</f>
        <v>0.29846539385640841</v>
      </c>
      <c r="I5" s="34"/>
      <c r="J5" s="62"/>
    </row>
    <row r="6" spans="1:10" ht="15" customHeight="1">
      <c r="A6"/>
      <c r="B6" s="19">
        <v>2</v>
      </c>
      <c r="C6" s="17" t="s">
        <v>59</v>
      </c>
      <c r="D6" s="21">
        <v>79642</v>
      </c>
      <c r="E6" s="22">
        <v>79042</v>
      </c>
      <c r="F6" s="23">
        <f t="shared" si="0"/>
        <v>-600</v>
      </c>
      <c r="G6" s="38">
        <f t="shared" si="1"/>
        <v>-7.5337133673187518E-3</v>
      </c>
      <c r="H6" s="36">
        <f>E6/'2017 იანვარი'!$D$2</f>
        <v>0.20420595757873253</v>
      </c>
      <c r="J6" s="35"/>
    </row>
    <row r="7" spans="1:10" ht="15" customHeight="1">
      <c r="A7"/>
      <c r="B7" s="19">
        <v>3</v>
      </c>
      <c r="C7" s="17" t="s">
        <v>6</v>
      </c>
      <c r="D7" s="21">
        <v>58994</v>
      </c>
      <c r="E7" s="22">
        <v>77528</v>
      </c>
      <c r="F7" s="23">
        <f t="shared" si="0"/>
        <v>18534</v>
      </c>
      <c r="G7" s="38">
        <f t="shared" si="1"/>
        <v>0.31416754246194528</v>
      </c>
      <c r="H7" s="36">
        <f>E7/'2017 იანვარი'!$D$2</f>
        <v>0.20029452037099232</v>
      </c>
    </row>
    <row r="8" spans="1:10" ht="12.75">
      <c r="A8"/>
      <c r="B8" s="19">
        <v>4</v>
      </c>
      <c r="C8" s="17" t="s">
        <v>20</v>
      </c>
      <c r="D8" s="21">
        <v>44239</v>
      </c>
      <c r="E8" s="22">
        <v>62075</v>
      </c>
      <c r="F8" s="23">
        <f t="shared" si="0"/>
        <v>17836</v>
      </c>
      <c r="G8" s="39">
        <f t="shared" si="1"/>
        <v>0.40317367029091977</v>
      </c>
      <c r="H8" s="36">
        <f>E8/'2017 იანვარი'!$D$2</f>
        <v>0.16037150902937453</v>
      </c>
      <c r="I8" s="34"/>
    </row>
    <row r="9" spans="1:10" ht="15" customHeight="1">
      <c r="A9"/>
      <c r="B9" s="19">
        <v>5</v>
      </c>
      <c r="C9" s="17" t="s">
        <v>24</v>
      </c>
      <c r="D9" s="21">
        <v>7981</v>
      </c>
      <c r="E9" s="22">
        <v>10232</v>
      </c>
      <c r="F9" s="23">
        <f t="shared" si="0"/>
        <v>2251</v>
      </c>
      <c r="G9" s="39">
        <f t="shared" si="1"/>
        <v>0.28204485653426886</v>
      </c>
      <c r="H9" s="36">
        <f>E9/'2017 იანვარი'!$D$2</f>
        <v>2.6434495052574471E-2</v>
      </c>
    </row>
    <row r="10" spans="1:10" ht="15" customHeight="1">
      <c r="A10"/>
      <c r="B10" s="19">
        <v>6</v>
      </c>
      <c r="C10" s="17" t="s">
        <v>97</v>
      </c>
      <c r="D10" s="21">
        <v>1129</v>
      </c>
      <c r="E10" s="22">
        <v>8091</v>
      </c>
      <c r="F10" s="23">
        <f t="shared" si="0"/>
        <v>6962</v>
      </c>
      <c r="G10" s="39">
        <f t="shared" si="1"/>
        <v>6.16651904340124</v>
      </c>
      <c r="H10" s="36">
        <f>E10/'2017 იანვარი'!$D$2</f>
        <v>2.0903195804376471E-2</v>
      </c>
    </row>
    <row r="11" spans="1:10" ht="12.75">
      <c r="A11"/>
      <c r="B11" s="19">
        <v>7</v>
      </c>
      <c r="C11" s="17" t="s">
        <v>94</v>
      </c>
      <c r="D11" s="21">
        <v>994</v>
      </c>
      <c r="E11" s="22">
        <v>2565</v>
      </c>
      <c r="F11" s="23">
        <f t="shared" si="0"/>
        <v>1571</v>
      </c>
      <c r="G11" s="39">
        <f t="shared" si="1"/>
        <v>1.5804828973843059</v>
      </c>
      <c r="H11" s="36">
        <f>E11/'2017 იანვარი'!$D$2</f>
        <v>6.6267083473273572E-3</v>
      </c>
    </row>
    <row r="12" spans="1:10" ht="15" customHeight="1">
      <c r="A12"/>
      <c r="B12" s="19">
        <v>8</v>
      </c>
      <c r="C12" s="17" t="s">
        <v>13</v>
      </c>
      <c r="D12" s="21">
        <v>1722</v>
      </c>
      <c r="E12" s="22">
        <v>2271</v>
      </c>
      <c r="F12" s="23">
        <f t="shared" si="0"/>
        <v>549</v>
      </c>
      <c r="G12" s="39">
        <f t="shared" si="1"/>
        <v>0.31881533101045295</v>
      </c>
      <c r="H12" s="36">
        <f>E12/'2017 იანვარი'!$D$2</f>
        <v>5.867155811610303E-3</v>
      </c>
    </row>
    <row r="13" spans="1:10" ht="12.75">
      <c r="A13"/>
      <c r="B13" s="19">
        <v>9</v>
      </c>
      <c r="C13" s="17" t="s">
        <v>153</v>
      </c>
      <c r="D13" s="21">
        <v>1291</v>
      </c>
      <c r="E13" s="22">
        <v>1997</v>
      </c>
      <c r="F13" s="23">
        <f t="shared" si="0"/>
        <v>706</v>
      </c>
      <c r="G13" s="39">
        <f t="shared" si="1"/>
        <v>0.54686289697908597</v>
      </c>
      <c r="H13" s="36">
        <f>E13/'2017 იანვარი'!$D$2</f>
        <v>5.1592735164182188E-3</v>
      </c>
    </row>
    <row r="14" spans="1:10" ht="15" customHeight="1">
      <c r="A14"/>
      <c r="B14" s="19">
        <v>10</v>
      </c>
      <c r="C14" s="17" t="s">
        <v>278</v>
      </c>
      <c r="D14" s="21">
        <v>1692</v>
      </c>
      <c r="E14" s="22">
        <v>1819</v>
      </c>
      <c r="F14" s="23">
        <f t="shared" si="0"/>
        <v>127</v>
      </c>
      <c r="G14" s="38">
        <f t="shared" si="1"/>
        <v>7.5059101654846333E-2</v>
      </c>
      <c r="H14" s="36">
        <f>E14/'2017 იანვარი'!$D$2</f>
        <v>4.6994083757459894E-3</v>
      </c>
    </row>
    <row r="15" spans="1:10" ht="12.75">
      <c r="A15"/>
      <c r="B15" s="19">
        <v>11</v>
      </c>
      <c r="C15" s="17" t="s">
        <v>58</v>
      </c>
      <c r="D15" s="21">
        <v>929</v>
      </c>
      <c r="E15" s="22">
        <v>1703</v>
      </c>
      <c r="F15" s="23">
        <f t="shared" si="0"/>
        <v>774</v>
      </c>
      <c r="G15" s="38">
        <f t="shared" si="1"/>
        <v>0.83315392895586649</v>
      </c>
      <c r="H15" s="36">
        <f>E15/'2017 იანვარი'!$D$2</f>
        <v>4.3997209807011654E-3</v>
      </c>
    </row>
    <row r="16" spans="1:10" ht="12.75">
      <c r="A16"/>
      <c r="B16" s="19">
        <v>12</v>
      </c>
      <c r="C16" s="17" t="s">
        <v>51</v>
      </c>
      <c r="D16" s="21">
        <v>1183</v>
      </c>
      <c r="E16" s="22">
        <v>1561</v>
      </c>
      <c r="F16" s="23">
        <f t="shared" si="0"/>
        <v>378</v>
      </c>
      <c r="G16" s="38">
        <f t="shared" si="1"/>
        <v>0.31952662721893493</v>
      </c>
      <c r="H16" s="36">
        <f>E16/'2017 იანვარი'!$D$2</f>
        <v>4.0328622729738804E-3</v>
      </c>
    </row>
    <row r="17" spans="1:8" ht="15" customHeight="1">
      <c r="A17"/>
      <c r="B17" s="19">
        <v>13</v>
      </c>
      <c r="C17" s="17" t="s">
        <v>25</v>
      </c>
      <c r="D17" s="21">
        <v>414</v>
      </c>
      <c r="E17" s="22">
        <v>1369</v>
      </c>
      <c r="F17" s="23">
        <f t="shared" si="0"/>
        <v>955</v>
      </c>
      <c r="G17" s="38">
        <f t="shared" si="1"/>
        <v>2.3067632850241546</v>
      </c>
      <c r="H17" s="36">
        <f>E17/'2017 იანვარი'!$D$2</f>
        <v>3.5368279639341723E-3</v>
      </c>
    </row>
    <row r="18" spans="1:8" ht="15" customHeight="1">
      <c r="A18"/>
      <c r="B18" s="19">
        <v>14</v>
      </c>
      <c r="C18" s="17" t="s">
        <v>8</v>
      </c>
      <c r="D18" s="21">
        <v>901</v>
      </c>
      <c r="E18" s="22">
        <v>1125</v>
      </c>
      <c r="F18" s="23">
        <f t="shared" si="0"/>
        <v>224</v>
      </c>
      <c r="G18" s="38">
        <f t="shared" si="1"/>
        <v>0.24861265260821311</v>
      </c>
      <c r="H18" s="36">
        <f>E18/'2017 იანვარი'!$D$2</f>
        <v>2.9064510295295424E-3</v>
      </c>
    </row>
    <row r="19" spans="1:8" ht="15" customHeight="1" thickBot="1">
      <c r="A19"/>
      <c r="B19" s="20">
        <v>15</v>
      </c>
      <c r="C19" s="18" t="s">
        <v>33</v>
      </c>
      <c r="D19" s="26">
        <v>834</v>
      </c>
      <c r="E19" s="24">
        <v>1024</v>
      </c>
      <c r="F19" s="25">
        <f t="shared" si="0"/>
        <v>190</v>
      </c>
      <c r="G19" s="40">
        <f t="shared" si="1"/>
        <v>0.22781774580335731</v>
      </c>
      <c r="H19" s="37">
        <f>E19/'2017 იანვარი'!$D$2</f>
        <v>2.6455163148784459E-3</v>
      </c>
    </row>
    <row r="21" spans="1:8" ht="15" customHeight="1">
      <c r="B21" s="9" t="s">
        <v>220</v>
      </c>
    </row>
    <row r="22" spans="1:8" ht="15" customHeight="1">
      <c r="B22" s="111"/>
      <c r="C22" s="111"/>
      <c r="D22" s="111"/>
      <c r="E22" s="111"/>
      <c r="F22" s="111"/>
      <c r="G22" s="111"/>
    </row>
    <row r="23" spans="1:8" ht="34.5" customHeight="1">
      <c r="B23" s="110" t="s">
        <v>277</v>
      </c>
      <c r="C23" s="110"/>
      <c r="D23" s="110"/>
      <c r="E23" s="110"/>
      <c r="F23" s="110"/>
      <c r="G23" s="110"/>
      <c r="H23" s="110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12" t="s">
        <v>245</v>
      </c>
      <c r="C2" s="112"/>
      <c r="D2" s="112"/>
      <c r="E2" s="112"/>
      <c r="F2" s="112"/>
      <c r="G2" s="112"/>
    </row>
    <row r="3" spans="2:8" ht="13.5" thickBot="1"/>
    <row r="4" spans="2:8" ht="36.75" customHeight="1">
      <c r="B4" s="75" t="s">
        <v>240</v>
      </c>
      <c r="C4" s="76" t="s">
        <v>276</v>
      </c>
      <c r="D4" s="76" t="s">
        <v>275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241</v>
      </c>
      <c r="C5" s="21">
        <v>116369</v>
      </c>
      <c r="D5" s="21">
        <v>154083</v>
      </c>
      <c r="E5" s="22">
        <f>D5-C5</f>
        <v>37714</v>
      </c>
      <c r="F5" s="59">
        <f>D5/C5-1</f>
        <v>0.32408974898813248</v>
      </c>
      <c r="G5" s="57">
        <f>D5/'2017 იანვარი'!D2</f>
        <v>0.39807528354044486</v>
      </c>
    </row>
    <row r="6" spans="2:8">
      <c r="B6" s="55" t="s">
        <v>242</v>
      </c>
      <c r="C6" s="21">
        <v>48466</v>
      </c>
      <c r="D6" s="21">
        <v>65333</v>
      </c>
      <c r="E6" s="22">
        <f t="shared" ref="E6:E7" si="0">D6-C6</f>
        <v>16867</v>
      </c>
      <c r="F6" s="59">
        <f t="shared" ref="F6:F7" si="1">D6/C6-1</f>
        <v>0.34801716667354432</v>
      </c>
      <c r="G6" s="57">
        <f>D6/'2017 იანვარი'!D2</f>
        <v>0.1687885912108921</v>
      </c>
    </row>
    <row r="7" spans="2:8">
      <c r="B7" s="55" t="s">
        <v>243</v>
      </c>
      <c r="C7" s="21">
        <v>158324</v>
      </c>
      <c r="D7" s="21">
        <v>167654</v>
      </c>
      <c r="E7" s="22">
        <f t="shared" si="0"/>
        <v>9330</v>
      </c>
      <c r="F7" s="59">
        <f t="shared" si="1"/>
        <v>5.8929789545488998E-2</v>
      </c>
      <c r="G7" s="57">
        <f>D7/'2017 იანვარი'!D2</f>
        <v>0.43313612524866302</v>
      </c>
    </row>
    <row r="8" spans="2:8" ht="13.5" thickBot="1">
      <c r="B8" s="56" t="s">
        <v>244</v>
      </c>
      <c r="C8" s="26">
        <v>323159</v>
      </c>
      <c r="D8" s="26">
        <v>387070</v>
      </c>
      <c r="E8" s="24">
        <f>SUM(E5:E7)</f>
        <v>63911</v>
      </c>
      <c r="F8" s="60">
        <f>D8/C8-1</f>
        <v>0.19776951902933226</v>
      </c>
      <c r="G8" s="58">
        <f>D8/'2017 იანვარი'!D2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1"/>
      <c r="C11" s="111"/>
      <c r="D11" s="111"/>
      <c r="E11" s="111"/>
      <c r="F11" s="111"/>
      <c r="G11" s="111"/>
      <c r="H11" s="7"/>
    </row>
    <row r="12" spans="2:8" ht="28.5" customHeight="1">
      <c r="B12" s="110" t="s">
        <v>277</v>
      </c>
      <c r="C12" s="110"/>
      <c r="D12" s="110"/>
      <c r="E12" s="110"/>
      <c r="F12" s="110"/>
      <c r="G12" s="110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5.42578125" customWidth="1"/>
    <col min="3" max="3" width="22.85546875" customWidth="1"/>
    <col min="4" max="4" width="23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12" t="s">
        <v>221</v>
      </c>
      <c r="C2" s="112"/>
      <c r="D2" s="112"/>
      <c r="E2" s="112"/>
      <c r="F2" s="112"/>
      <c r="G2" s="112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76" t="s">
        <v>276</v>
      </c>
      <c r="D4" s="76" t="s">
        <v>275</v>
      </c>
      <c r="E4" s="76" t="s">
        <v>1</v>
      </c>
      <c r="F4" s="77" t="s">
        <v>219</v>
      </c>
      <c r="G4" s="78" t="s">
        <v>239</v>
      </c>
    </row>
    <row r="5" spans="1:7" ht="15" customHeight="1">
      <c r="A5" s="2"/>
      <c r="B5" s="69" t="s">
        <v>234</v>
      </c>
      <c r="C5" s="70">
        <v>323159</v>
      </c>
      <c r="D5" s="70">
        <v>387070</v>
      </c>
      <c r="E5" s="70">
        <v>63911</v>
      </c>
      <c r="F5" s="71">
        <v>0.19776951902933232</v>
      </c>
      <c r="G5" s="72">
        <v>1</v>
      </c>
    </row>
    <row r="6" spans="1:7" ht="15" customHeight="1">
      <c r="A6" s="2"/>
      <c r="B6" s="63" t="s">
        <v>4</v>
      </c>
      <c r="C6" s="32">
        <v>312418</v>
      </c>
      <c r="D6" s="32">
        <v>363911</v>
      </c>
      <c r="E6" s="15">
        <v>51493</v>
      </c>
      <c r="F6" s="50">
        <v>0.16482084899077518</v>
      </c>
      <c r="G6" s="41">
        <v>0.94016844498411145</v>
      </c>
    </row>
    <row r="7" spans="1:7" ht="15" customHeight="1">
      <c r="A7" s="2"/>
      <c r="B7" s="63" t="s">
        <v>60</v>
      </c>
      <c r="C7" s="32">
        <v>2078</v>
      </c>
      <c r="D7" s="32">
        <v>2352</v>
      </c>
      <c r="E7" s="15">
        <v>274</v>
      </c>
      <c r="F7" s="50">
        <v>0.13185755534167468</v>
      </c>
      <c r="G7" s="41">
        <v>6.0764202857364301E-3</v>
      </c>
    </row>
    <row r="8" spans="1:7" ht="24">
      <c r="A8" s="2"/>
      <c r="B8" s="64" t="s">
        <v>206</v>
      </c>
      <c r="C8" s="32">
        <v>4822</v>
      </c>
      <c r="D8" s="32">
        <v>15340</v>
      </c>
      <c r="E8" s="15">
        <v>10518</v>
      </c>
      <c r="F8" s="50">
        <v>2.1812525922853587</v>
      </c>
      <c r="G8" s="41">
        <v>3.9631074482651719E-2</v>
      </c>
    </row>
    <row r="9" spans="1:7" ht="15" customHeight="1">
      <c r="A9" s="2"/>
      <c r="B9" s="63" t="s">
        <v>212</v>
      </c>
      <c r="C9" s="32">
        <v>343</v>
      </c>
      <c r="D9" s="32">
        <v>516</v>
      </c>
      <c r="E9" s="15">
        <v>173</v>
      </c>
      <c r="F9" s="50">
        <v>0.50437317784256563</v>
      </c>
      <c r="G9" s="41">
        <v>1.3330922055442168E-3</v>
      </c>
    </row>
    <row r="10" spans="1:7" ht="15" customHeight="1" thickBot="1">
      <c r="A10" s="2"/>
      <c r="B10" s="65" t="s">
        <v>211</v>
      </c>
      <c r="C10" s="33">
        <v>3279</v>
      </c>
      <c r="D10" s="33">
        <v>4587</v>
      </c>
      <c r="E10" s="16">
        <v>1308</v>
      </c>
      <c r="F10" s="51">
        <v>0.39890210430009149</v>
      </c>
      <c r="G10" s="42">
        <v>1.1850569664401787E-2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14"/>
      <c r="C15" s="114"/>
      <c r="D15" s="114"/>
      <c r="E15" s="114"/>
      <c r="F15" s="114"/>
      <c r="G15" s="114"/>
    </row>
    <row r="16" spans="1:7" ht="27.75" customHeight="1">
      <c r="B16" s="113" t="s">
        <v>277</v>
      </c>
      <c r="C16" s="113"/>
      <c r="D16" s="113"/>
      <c r="E16" s="113"/>
      <c r="F16" s="113"/>
      <c r="G16" s="113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5.570312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16" t="s">
        <v>226</v>
      </c>
      <c r="C2" s="116"/>
      <c r="D2" s="116"/>
      <c r="E2" s="116"/>
      <c r="F2" s="116"/>
      <c r="G2" s="116"/>
    </row>
    <row r="3" spans="1:7" ht="13.5" thickBot="1"/>
    <row r="4" spans="1:7" ht="32.25" customHeight="1">
      <c r="B4" s="75" t="s">
        <v>227</v>
      </c>
      <c r="C4" s="76" t="s">
        <v>276</v>
      </c>
      <c r="D4" s="76" t="s">
        <v>275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274782</v>
      </c>
      <c r="D5" s="22">
        <v>316612</v>
      </c>
      <c r="E5" s="22">
        <v>41830</v>
      </c>
      <c r="F5" s="43">
        <v>0.15222976759758644</v>
      </c>
      <c r="G5" s="52">
        <v>0.81797090965458441</v>
      </c>
    </row>
    <row r="6" spans="1:7" ht="16.5" customHeight="1">
      <c r="B6" s="29" t="s">
        <v>228</v>
      </c>
      <c r="C6" s="22">
        <v>42813</v>
      </c>
      <c r="D6" s="22">
        <v>65135</v>
      </c>
      <c r="E6" s="22">
        <v>22322</v>
      </c>
      <c r="F6" s="44">
        <v>0.52138369186929201</v>
      </c>
      <c r="G6" s="53">
        <v>0.16827705582969488</v>
      </c>
    </row>
    <row r="7" spans="1:7">
      <c r="B7" s="29" t="s">
        <v>230</v>
      </c>
      <c r="C7" s="22">
        <v>2816</v>
      </c>
      <c r="D7" s="22">
        <v>3046</v>
      </c>
      <c r="E7" s="22">
        <v>230</v>
      </c>
      <c r="F7" s="44">
        <v>8.1676136363636367E-2</v>
      </c>
      <c r="G7" s="53">
        <v>7.8693776319528775E-3</v>
      </c>
    </row>
    <row r="8" spans="1:7" ht="17.25" customHeight="1" thickBot="1">
      <c r="B8" s="30" t="s">
        <v>231</v>
      </c>
      <c r="C8" s="24">
        <v>2748</v>
      </c>
      <c r="D8" s="24">
        <v>2277</v>
      </c>
      <c r="E8" s="24">
        <v>-471</v>
      </c>
      <c r="F8" s="45">
        <v>-0.17139737991266377</v>
      </c>
      <c r="G8" s="54">
        <v>5.8826568837677942E-3</v>
      </c>
    </row>
    <row r="12" spans="1:7">
      <c r="B12" t="s">
        <v>220</v>
      </c>
    </row>
    <row r="13" spans="1:7">
      <c r="B13" s="115"/>
      <c r="C13" s="115"/>
      <c r="D13" s="115"/>
      <c r="E13" s="115"/>
      <c r="F13" s="115"/>
      <c r="G13" s="115"/>
    </row>
    <row r="14" spans="1:7" ht="12.75" customHeight="1">
      <c r="B14" s="113" t="s">
        <v>277</v>
      </c>
      <c r="C14" s="113"/>
      <c r="D14" s="113"/>
      <c r="E14" s="113"/>
      <c r="F14" s="113"/>
      <c r="G14" s="113"/>
    </row>
    <row r="15" spans="1:7">
      <c r="B15" s="113"/>
      <c r="C15" s="113"/>
      <c r="D15" s="113"/>
      <c r="E15" s="113"/>
      <c r="F15" s="113"/>
      <c r="G15" s="113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16" t="s">
        <v>233</v>
      </c>
      <c r="C2" s="116"/>
      <c r="D2" s="116"/>
      <c r="E2" s="116"/>
      <c r="F2" s="116"/>
      <c r="G2" s="116"/>
    </row>
    <row r="3" spans="1:7" ht="13.5" thickBot="1"/>
    <row r="4" spans="1:7" ht="29.25" customHeight="1">
      <c r="B4" s="75" t="s">
        <v>232</v>
      </c>
      <c r="C4" s="76" t="s">
        <v>276</v>
      </c>
      <c r="D4" s="76" t="s">
        <v>275</v>
      </c>
      <c r="E4" s="76" t="s">
        <v>1</v>
      </c>
      <c r="F4" s="77" t="s">
        <v>219</v>
      </c>
      <c r="G4" s="78" t="s">
        <v>237</v>
      </c>
    </row>
    <row r="5" spans="1:7">
      <c r="B5" s="55" t="s">
        <v>252</v>
      </c>
      <c r="C5" s="22">
        <v>87207</v>
      </c>
      <c r="D5" s="22">
        <v>89546</v>
      </c>
      <c r="E5" s="22">
        <v>2339</v>
      </c>
      <c r="F5" s="46">
        <v>2.6821241414106665E-2</v>
      </c>
      <c r="G5" s="47">
        <v>0.23134316790244658</v>
      </c>
    </row>
    <row r="6" spans="1:7">
      <c r="B6" s="55" t="s">
        <v>251</v>
      </c>
      <c r="C6" s="22">
        <v>76534</v>
      </c>
      <c r="D6" s="22">
        <v>74534</v>
      </c>
      <c r="E6" s="22">
        <v>-2000</v>
      </c>
      <c r="F6" s="46">
        <v>-2.6132176548984764E-2</v>
      </c>
      <c r="G6" s="47">
        <v>0.19255948536440437</v>
      </c>
    </row>
    <row r="7" spans="1:7">
      <c r="B7" s="55" t="s">
        <v>253</v>
      </c>
      <c r="C7" s="22">
        <v>46116</v>
      </c>
      <c r="D7" s="22">
        <v>58622</v>
      </c>
      <c r="E7" s="22">
        <v>12506</v>
      </c>
      <c r="F7" s="46">
        <v>0.27118570561193511</v>
      </c>
      <c r="G7" s="47">
        <v>0.15145064200273853</v>
      </c>
    </row>
    <row r="8" spans="1:7">
      <c r="B8" s="55" t="s">
        <v>255</v>
      </c>
      <c r="C8" s="22">
        <v>38887</v>
      </c>
      <c r="D8" s="22">
        <v>57965</v>
      </c>
      <c r="E8" s="22">
        <v>19078</v>
      </c>
      <c r="F8" s="46">
        <v>0.4906009720472137</v>
      </c>
      <c r="G8" s="47">
        <v>0.14975327460149326</v>
      </c>
    </row>
    <row r="9" spans="1:7">
      <c r="A9" s="68"/>
      <c r="B9" s="67" t="s">
        <v>254</v>
      </c>
      <c r="C9" s="22">
        <v>31065</v>
      </c>
      <c r="D9" s="22">
        <v>47454</v>
      </c>
      <c r="E9" s="22">
        <v>16389</v>
      </c>
      <c r="F9" s="46">
        <v>0.52757122163206183</v>
      </c>
      <c r="G9" s="47">
        <v>0.12259797969359547</v>
      </c>
    </row>
    <row r="10" spans="1:7">
      <c r="B10" s="55" t="s">
        <v>256</v>
      </c>
      <c r="C10" s="22">
        <v>12482</v>
      </c>
      <c r="D10" s="22">
        <v>13869</v>
      </c>
      <c r="E10" s="22">
        <v>1387</v>
      </c>
      <c r="F10" s="46">
        <v>0.11112001281845858</v>
      </c>
      <c r="G10" s="47">
        <v>3.5830728292040197E-2</v>
      </c>
    </row>
    <row r="11" spans="1:7">
      <c r="A11" s="68"/>
      <c r="B11" s="67" t="s">
        <v>257</v>
      </c>
      <c r="C11" s="22">
        <v>10635</v>
      </c>
      <c r="D11" s="22">
        <v>12636</v>
      </c>
      <c r="E11" s="22">
        <v>2001</v>
      </c>
      <c r="F11" s="46">
        <v>0.18815232722143865</v>
      </c>
      <c r="G11" s="47">
        <v>3.2645257963675824E-2</v>
      </c>
    </row>
    <row r="12" spans="1:7">
      <c r="A12" s="68"/>
      <c r="B12" s="67" t="s">
        <v>260</v>
      </c>
      <c r="C12" s="22">
        <v>2692</v>
      </c>
      <c r="D12" s="22">
        <v>5953</v>
      </c>
      <c r="E12" s="22">
        <v>3261</v>
      </c>
      <c r="F12" s="46">
        <v>1.2113670133729568</v>
      </c>
      <c r="G12" s="47">
        <v>1.5379647092257214E-2</v>
      </c>
    </row>
    <row r="13" spans="1:7">
      <c r="A13" s="68"/>
      <c r="B13" s="67" t="s">
        <v>259</v>
      </c>
      <c r="C13" s="22">
        <v>3998</v>
      </c>
      <c r="D13" s="22">
        <v>5741</v>
      </c>
      <c r="E13" s="22">
        <v>1743</v>
      </c>
      <c r="F13" s="46">
        <v>0.43596798399199599</v>
      </c>
      <c r="G13" s="47">
        <v>1.4831942542692536E-2</v>
      </c>
    </row>
    <row r="14" spans="1:7">
      <c r="A14" s="68"/>
      <c r="B14" s="67" t="s">
        <v>261</v>
      </c>
      <c r="C14" s="22">
        <v>3520</v>
      </c>
      <c r="D14" s="22">
        <v>5582</v>
      </c>
      <c r="E14" s="22">
        <v>2062</v>
      </c>
      <c r="F14" s="46">
        <v>0.58579545454545456</v>
      </c>
      <c r="G14" s="47">
        <v>1.4421164130519028E-2</v>
      </c>
    </row>
    <row r="15" spans="1:7">
      <c r="A15" s="68"/>
      <c r="B15" s="67" t="s">
        <v>265</v>
      </c>
      <c r="C15" s="22">
        <v>1928</v>
      </c>
      <c r="D15" s="22">
        <v>4578</v>
      </c>
      <c r="E15" s="22">
        <v>2650</v>
      </c>
      <c r="F15" s="46">
        <v>1.3744813278008299</v>
      </c>
      <c r="G15" s="47">
        <v>1.1827318056165551E-2</v>
      </c>
    </row>
    <row r="16" spans="1:7">
      <c r="A16" s="68"/>
      <c r="B16" s="67" t="s">
        <v>262</v>
      </c>
      <c r="C16" s="22">
        <v>1257</v>
      </c>
      <c r="D16" s="22">
        <v>3987</v>
      </c>
      <c r="E16" s="22">
        <v>2730</v>
      </c>
      <c r="F16" s="46">
        <v>2.1718377088305489</v>
      </c>
      <c r="G16" s="47">
        <v>1.0300462448652698E-2</v>
      </c>
    </row>
    <row r="17" spans="1:7">
      <c r="B17" s="55" t="s">
        <v>264</v>
      </c>
      <c r="C17" s="22">
        <v>1895</v>
      </c>
      <c r="D17" s="22">
        <v>2110</v>
      </c>
      <c r="E17" s="22">
        <v>215</v>
      </c>
      <c r="F17" s="46">
        <v>0.11345646437994723</v>
      </c>
      <c r="G17" s="47">
        <v>5.4512103753842972E-3</v>
      </c>
    </row>
    <row r="18" spans="1:7">
      <c r="A18" s="68"/>
      <c r="B18" s="67" t="s">
        <v>267</v>
      </c>
      <c r="C18" s="22">
        <v>1129</v>
      </c>
      <c r="D18" s="22">
        <v>1314</v>
      </c>
      <c r="E18" s="22">
        <v>185</v>
      </c>
      <c r="F18" s="46">
        <v>0.16386182462356066</v>
      </c>
      <c r="G18" s="47">
        <v>3.3947348024905054E-3</v>
      </c>
    </row>
    <row r="19" spans="1:7">
      <c r="A19" s="68"/>
      <c r="B19" s="67" t="s">
        <v>258</v>
      </c>
      <c r="C19" s="22">
        <v>1234</v>
      </c>
      <c r="D19" s="22">
        <v>1217</v>
      </c>
      <c r="E19" s="22">
        <v>-17</v>
      </c>
      <c r="F19" s="46">
        <v>-1.3776337115072933E-2</v>
      </c>
      <c r="G19" s="47">
        <v>3.1441341359444027E-3</v>
      </c>
    </row>
    <row r="20" spans="1:7">
      <c r="A20" s="68"/>
      <c r="B20" s="67" t="s">
        <v>266</v>
      </c>
      <c r="C20" s="22">
        <v>1423</v>
      </c>
      <c r="D20" s="22">
        <v>942</v>
      </c>
      <c r="E20" s="22">
        <v>-481</v>
      </c>
      <c r="F20" s="46">
        <v>-0.33801827125790584</v>
      </c>
      <c r="G20" s="47">
        <v>2.4336683287260702E-3</v>
      </c>
    </row>
    <row r="21" spans="1:7">
      <c r="B21" s="55" t="s">
        <v>263</v>
      </c>
      <c r="C21" s="22">
        <v>921</v>
      </c>
      <c r="D21" s="22">
        <v>936</v>
      </c>
      <c r="E21" s="22">
        <v>15</v>
      </c>
      <c r="F21" s="46">
        <v>1.6286644951140065E-2</v>
      </c>
      <c r="G21" s="47">
        <v>2.4181672565685795E-3</v>
      </c>
    </row>
    <row r="22" spans="1:7">
      <c r="B22" s="55" t="s">
        <v>269</v>
      </c>
      <c r="C22" s="22">
        <v>28</v>
      </c>
      <c r="D22" s="22">
        <v>50</v>
      </c>
      <c r="E22" s="22">
        <v>22</v>
      </c>
      <c r="F22" s="46">
        <v>0.7857142857142857</v>
      </c>
      <c r="G22" s="47">
        <v>1.291756013124241E-4</v>
      </c>
    </row>
    <row r="23" spans="1:7">
      <c r="B23" s="55" t="s">
        <v>268</v>
      </c>
      <c r="C23" s="22">
        <v>196</v>
      </c>
      <c r="D23" s="22">
        <v>21</v>
      </c>
      <c r="E23" s="22">
        <v>-175</v>
      </c>
      <c r="F23" s="46">
        <v>-0.8928571428571429</v>
      </c>
      <c r="G23" s="47">
        <v>5.4253752551218123E-5</v>
      </c>
    </row>
    <row r="24" spans="1:7" ht="13.5" thickBot="1">
      <c r="B24" s="56" t="s">
        <v>270</v>
      </c>
      <c r="C24" s="24">
        <v>12</v>
      </c>
      <c r="D24" s="24">
        <v>13</v>
      </c>
      <c r="E24" s="24">
        <v>1</v>
      </c>
      <c r="F24" s="48">
        <v>8.3333333333333329E-2</v>
      </c>
      <c r="G24" s="49">
        <v>3.3585656341230271E-5</v>
      </c>
    </row>
    <row r="26" spans="1:7">
      <c r="B26" s="66" t="s">
        <v>220</v>
      </c>
    </row>
    <row r="27" spans="1:7">
      <c r="B27" s="115"/>
      <c r="C27" s="115"/>
      <c r="D27" s="115"/>
      <c r="E27" s="115"/>
      <c r="F27" s="115"/>
      <c r="G27" s="115"/>
    </row>
    <row r="28" spans="1:7" ht="12.75" customHeight="1">
      <c r="B28" s="113" t="s">
        <v>277</v>
      </c>
      <c r="C28" s="113"/>
      <c r="D28" s="113"/>
      <c r="E28" s="113"/>
      <c r="F28" s="113"/>
      <c r="G28" s="113"/>
    </row>
    <row r="29" spans="1:7">
      <c r="B29" s="113"/>
      <c r="C29" s="113"/>
      <c r="D29" s="113"/>
      <c r="E29" s="113"/>
      <c r="F29" s="113"/>
      <c r="G29" s="113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იანვარი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2017-02-03T08:07:28Z</dcterms:modified>
</cp:coreProperties>
</file>