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მარტ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<sst xmlns="http://schemas.openxmlformats.org/spreadsheetml/2006/main" count="331" uniqueCount="279">
  <si>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</si>
  <si>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</si>
  <si>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</si>
  <si>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</si>
  <si>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</si>
  <si>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</si>
  <si>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</si>
  <si>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</si>
  <si>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</si>
  <si>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</si>
  <si>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</si>
  <si>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</si>
  <si>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</si>
  <si>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</si>
  <si>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</si>
  <si>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</si>
  <si>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</si>
  <si>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</si>
  <si>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</si>
  <si>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</si>
  <si>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</si>
  <si>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</si>
  <si>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</si>
  <si>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</si>
  <si>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</si>
  <si>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</si>
  <si>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</si>
  <si>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</si>
  <si>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</si>
  <si>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</si>
  <si>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</si>
  <si>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</si>
  <si>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</si>
  <si>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</si>
  <si>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</si>
  <si>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</si>
  <si>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</si>
  <si>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</si>
  <si>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</si>
  <si>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</si>
  <si>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</si>
  <si>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</si>
  <si>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</si>
  <si>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</si>
  <si>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</si>
  <si>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</si>
  <si>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</si>
  <si>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</si>
  <si>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</si>
  <si>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</si>
  <si>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</si>
  <si>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</si>
  <si>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</si>
  <si>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</si>
  <si>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</si>
  <si>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</si>
  <si>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</si>
  <si>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</si>
  <si>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</si>
  <si>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</si>
  <si>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</si>
  <si>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</si>
  <si>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</si>
  <si>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</si>
  <si>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</si>
  <si>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</si>
  <si>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</si>
  <si>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</si>
  <si>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</si>
  <si>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</si>
  <si>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</si>
  <si>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</si>
  <si>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</si>
  <si>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</si>
  <si>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</si>
  <si>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</si>
  <si>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</si>
  <si>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</si>
  <si>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</si>
  <si>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</si>
  <si>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</si>
  <si>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</si>
  <si>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</si>
  <si>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</si>
  <si>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</si>
  <si>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</si>
  <si>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</si>
  <si>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</si>
  <si>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</si>
  <si>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</si>
  <si>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</si>
  <si>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</si>
  <si>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</si>
  <si>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</si>
  <si>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</si>
  <si>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</si>
  <si>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</si>
  <si>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</si>
  <si>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</si>
  <si>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</si>
  <si>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</si>
  <si>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</si>
  <si>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</si>
  <si>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</si>
  <si>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</si>
  <si>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</si>
  <si>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</si>
  <si>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</si>
  <si>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</si>
  <si>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</si>
  <si>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</si>
  <si>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</si>
  <si>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</si>
  <si>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</si>
  <si>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</si>
  <si>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</si>
  <si>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</si>
  <si>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</si>
  <si>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</si>
  <si>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</si>
  <si>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</si>
  <si>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</si>
  <si>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</si>
  <si>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</si>
  <si>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</si>
  <si>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</si>
  <si>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</si>
  <si>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</si>
  <si>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</si>
  <si>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</si>
  <si>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</si>
  <si>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</si>
  <si>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</si>
  <si>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</si>
  <si>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</si>
  <si>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</si>
  <si>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</si>
  <si>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</si>
  <si>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</si>
  <si>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</si>
  <si>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</si>
  <si>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</si>
  <si>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</si>
  <si>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</si>
  <si>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</si>
  <si>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</si>
  <si>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</si>
  <si>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</si>
  <si>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</si>
  <si>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</si>
  <si>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</si>
  <si>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</si>
  <si>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</si>
  <si>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</si>
  <si>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</si>
  <si>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</si>
  <si>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</si>
  <si>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</si>
  <si>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</si>
  <si>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</si>
  <si>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</si>
  <si>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</si>
  <si>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</si>
  <si>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</si>
  <si>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</si>
  <si>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</si>
  <si>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</si>
  <si>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</si>
  <si>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</si>
  <si>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</si>
  <si>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</si>
  <si>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</si>
  <si>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</si>
  <si>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</si>
  <si>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</si>
  <si>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</si>
  <si>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</si>
  <si>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</si>
  <si>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</si>
  <si>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</si>
  <si>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</si>
  <si>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</si>
  <si>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</si>
  <si>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</si>
  <si>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</si>
  <si>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</si>
  <si>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</si>
  <si>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</si>
  <si>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</si>
  <si>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</si>
  <si>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</si>
  <si>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</si>
  <si>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</si>
  <si>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</si>
  <si>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</si>
  <si>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</si>
  <si>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</si>
  <si>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</si>
  <si>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</si>
  <si>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</si>
  <si>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</si>
  <si>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</si>
  <si>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</si>
  <si>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</si>
  <si>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</si>
  <si>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</si>
  <si>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</si>
  <si>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</si>
  <si>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</si>
  <si>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</si>
  <si>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</si>
  <si>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</si>
  <si>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</si>
  <si>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</si>
  <si>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</si>
  <si>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</si>
  <si>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</si>
  <si>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</si>
  <si>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</si>
  <si>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</si>
  <si>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</si>
  <si>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</si>
  <si>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</si>
  <si>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</si>
  <si>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</si>
  <si>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</si>
  <si>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</si>
  <si>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</si>
  <si>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</si>
  <si>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</si>
  <si>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</si>
  <si>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</si>
  <si>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</si>
  <si>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</si>
  <si>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</si>
  <si>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</si>
  <si>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</si>
  <si>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</si>
  <si>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</si>
  <si>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წყარო 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</si>
  <si>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</si>
  <si>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</si>
  <si>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</si>
  <si>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</si>
  <si>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</si>
  <si>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</si>
  <si>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</si>
  <si>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</si>
  <si>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</si>
  <si>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</si>
  <si>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</si>
  <si>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</si>
  <si>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</si>
  <si>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</si>
  <si>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</si>
  <si>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</si>
  <si>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</si>
  <si>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</si>
  <si>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</si>
  <si>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</si>
  <si>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</si>
  <si>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</si>
  <si>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</si>
  <si>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</si>
  <si>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</si>
  <si>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</si>
  <si>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</si>
  <si>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</si>
  <si>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</si>
  <si>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</si>
  <si>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</si>
  <si>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</si>
  <si>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</si>
  <si>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</si>
  <si>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</si>
  <si>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</si>
  <si>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2016: მარტი</t>
  </si>
  <si>
    <t>2017: მარტი*</t>
  </si>
  <si>
    <t xml:space="preserve">ა შ შ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</si>
</sst>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2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451737</v>
      </c>
      <c r="D2" s="83">
        <v>511045</v>
      </c>
      <c r="E2" s="83">
        <v>59308</v>
      </c>
      <c r="F2" s="101">
        <v>0.13128878086143048</v>
      </c>
      <c r="G2" s="84">
        <v>1</v>
      </c>
    </row>
    <row r="3" spans="2:7" ht="15" customHeight="1">
      <c r="B3" s="85" t="s">
        <v>4</v>
      </c>
      <c r="C3" s="86">
        <v>424196</v>
      </c>
      <c r="D3" s="86">
        <v>449273</v>
      </c>
      <c r="E3" s="102">
        <v>25077</v>
      </c>
      <c r="F3" s="103">
        <v>5.9116540467142542E-2</v>
      </c>
      <c r="G3" s="87">
        <v>0.87912610435480243</v>
      </c>
    </row>
    <row r="4" spans="2:7">
      <c r="B4" s="88" t="s">
        <v>5</v>
      </c>
      <c r="C4" s="89">
        <v>308976</v>
      </c>
      <c r="D4" s="89">
        <v>348637</v>
      </c>
      <c r="E4" s="104">
        <v>39661</v>
      </c>
      <c r="F4" s="105">
        <v>0.12836272072911803</v>
      </c>
      <c r="G4" s="106">
        <v>0.68220411118394664</v>
      </c>
    </row>
    <row r="5" spans="2:7" s="14" customFormat="1" ht="14.25" customHeight="1">
      <c r="B5" s="90" t="s">
        <v>7</v>
      </c>
      <c r="C5" s="91">
        <v>131565</v>
      </c>
      <c r="D5" s="92">
        <v>146177</v>
      </c>
      <c r="E5" s="107">
        <v>14612</v>
      </c>
      <c r="F5" s="108">
        <v>0.11106297267510357</v>
      </c>
      <c r="G5" s="109">
        <v>0.28603547632791632</v>
      </c>
    </row>
    <row r="6" spans="2:7" s="14" customFormat="1">
      <c r="B6" s="90" t="s">
        <v>8</v>
      </c>
      <c r="C6" s="91">
        <v>1611</v>
      </c>
      <c r="D6" s="92">
        <v>1931</v>
      </c>
      <c r="E6" s="107">
        <v>320</v>
      </c>
      <c r="F6" s="108">
        <v>0.19863438857852267</v>
      </c>
      <c r="G6" s="109">
        <v>3.7785322231897386E-3</v>
      </c>
    </row>
    <row r="7" spans="2:7" s="14" customFormat="1">
      <c r="B7" s="90" t="s">
        <v>9</v>
      </c>
      <c r="C7" s="91">
        <v>900</v>
      </c>
      <c r="D7" s="92">
        <v>853</v>
      </c>
      <c r="E7" s="107">
        <v>-47</v>
      </c>
      <c r="F7" s="108">
        <v>-5.222222222222217E-2</v>
      </c>
      <c r="G7" s="109">
        <v>1.6691289416783258E-3</v>
      </c>
    </row>
    <row r="8" spans="2:7" ht="15" customHeight="1">
      <c r="B8" s="93" t="s">
        <v>11</v>
      </c>
      <c r="C8" s="91">
        <v>333</v>
      </c>
      <c r="D8" s="92">
        <v>281</v>
      </c>
      <c r="E8" s="107">
        <v>-52</v>
      </c>
      <c r="F8" s="108">
        <v>-0.15615615615615619</v>
      </c>
      <c r="G8" s="109">
        <v>5.4985373108043327E-4</v>
      </c>
    </row>
    <row r="9" spans="2:7" ht="15" customHeight="1">
      <c r="B9" s="93" t="s">
        <v>23</v>
      </c>
      <c r="C9" s="91">
        <v>502</v>
      </c>
      <c r="D9" s="92">
        <v>939</v>
      </c>
      <c r="E9" s="107">
        <v>437</v>
      </c>
      <c r="F9" s="108">
        <v>0.87051792828685248</v>
      </c>
      <c r="G9" s="109">
        <v>1.8374115782367501E-3</v>
      </c>
    </row>
    <row r="10" spans="2:7" ht="15" customHeight="1">
      <c r="B10" s="93" t="s">
        <v>15</v>
      </c>
      <c r="C10" s="91">
        <v>758</v>
      </c>
      <c r="D10" s="92">
        <v>757</v>
      </c>
      <c r="E10" s="107">
        <v>-1</v>
      </c>
      <c r="F10" s="108">
        <v>-1.3192612137202797E-3</v>
      </c>
      <c r="G10" s="109">
        <v>1.4812785566828753E-3</v>
      </c>
    </row>
    <row r="11" spans="2:7" ht="15" customHeight="1">
      <c r="B11" s="93" t="s">
        <v>16</v>
      </c>
      <c r="C11" s="91">
        <v>697</v>
      </c>
      <c r="D11" s="92">
        <v>815</v>
      </c>
      <c r="E11" s="107">
        <v>118</v>
      </c>
      <c r="F11" s="108">
        <v>0.16929698708751784</v>
      </c>
      <c r="G11" s="109">
        <v>1.5947714976176266E-3</v>
      </c>
    </row>
    <row r="12" spans="2:7" s="14" customFormat="1" ht="15" customHeight="1">
      <c r="B12" s="90" t="s">
        <v>17</v>
      </c>
      <c r="C12" s="91">
        <v>855</v>
      </c>
      <c r="D12" s="92">
        <v>821</v>
      </c>
      <c r="E12" s="107">
        <v>-34</v>
      </c>
      <c r="F12" s="108">
        <v>-3.9766081871345005E-2</v>
      </c>
      <c r="G12" s="109">
        <v>1.6065121466798424E-3</v>
      </c>
    </row>
    <row r="13" spans="2:7" s="14" customFormat="1" ht="15" customHeight="1">
      <c r="B13" s="90" t="s">
        <v>18</v>
      </c>
      <c r="C13" s="91">
        <v>1552</v>
      </c>
      <c r="D13" s="92">
        <v>2150</v>
      </c>
      <c r="E13" s="107">
        <v>598</v>
      </c>
      <c r="F13" s="108">
        <v>0.38530927835051543</v>
      </c>
      <c r="G13" s="109">
        <v>4.2070659139606097E-3</v>
      </c>
    </row>
    <row r="14" spans="2:7" ht="15" customHeight="1">
      <c r="B14" s="93" t="s">
        <v>19</v>
      </c>
      <c r="C14" s="91">
        <v>365</v>
      </c>
      <c r="D14" s="92">
        <v>284</v>
      </c>
      <c r="E14" s="107">
        <v>-81</v>
      </c>
      <c r="F14" s="108">
        <v>-0.22191780821917806</v>
      </c>
      <c r="G14" s="109">
        <v>5.5572405561154104E-4</v>
      </c>
    </row>
    <row r="15" spans="2:7" ht="15" customHeight="1">
      <c r="B15" s="93" t="s">
        <v>20</v>
      </c>
      <c r="C15" s="91">
        <v>57489</v>
      </c>
      <c r="D15" s="92">
        <v>66832</v>
      </c>
      <c r="E15" s="107">
        <v>9343</v>
      </c>
      <c r="F15" s="108">
        <v>0.16251804693071725</v>
      </c>
      <c r="G15" s="109">
        <v>0.13077517635433278</v>
      </c>
    </row>
    <row r="16" spans="2:7" s="14" customFormat="1" ht="15" customHeight="1">
      <c r="B16" s="90" t="s">
        <v>21</v>
      </c>
      <c r="C16" s="91">
        <v>244</v>
      </c>
      <c r="D16" s="92">
        <v>277</v>
      </c>
      <c r="E16" s="107">
        <v>33</v>
      </c>
      <c r="F16" s="108">
        <v>0.13524590163934436</v>
      </c>
      <c r="G16" s="109">
        <v>5.4202663170562285E-4</v>
      </c>
    </row>
    <row r="17" spans="2:7" ht="15" customHeight="1">
      <c r="B17" s="93" t="s">
        <v>6</v>
      </c>
      <c r="C17" s="91">
        <v>95101</v>
      </c>
      <c r="D17" s="92">
        <v>105716</v>
      </c>
      <c r="E17" s="107">
        <v>10615</v>
      </c>
      <c r="F17" s="108">
        <v>0.11161817436199417</v>
      </c>
      <c r="G17" s="109">
        <v>0.20686240937686506</v>
      </c>
    </row>
    <row r="18" spans="2:7" ht="15" customHeight="1">
      <c r="B18" s="93" t="s">
        <v>22</v>
      </c>
      <c r="C18" s="91">
        <v>263</v>
      </c>
      <c r="D18" s="92">
        <v>351</v>
      </c>
      <c r="E18" s="107">
        <v>88</v>
      </c>
      <c r="F18" s="108">
        <v>0.33460076045627374</v>
      </c>
      <c r="G18" s="109">
        <v>6.8682797013961587E-4</v>
      </c>
    </row>
    <row r="19" spans="2:7" s="14" customFormat="1" ht="15" customHeight="1">
      <c r="B19" s="90" t="s">
        <v>25</v>
      </c>
      <c r="C19" s="91">
        <v>1218</v>
      </c>
      <c r="D19" s="92">
        <v>2396</v>
      </c>
      <c r="E19" s="107">
        <v>1178</v>
      </c>
      <c r="F19" s="108">
        <v>0.96715927750410513</v>
      </c>
      <c r="G19" s="109">
        <v>4.6884325255114523E-3</v>
      </c>
    </row>
    <row r="20" spans="2:7" ht="15" customHeight="1">
      <c r="B20" s="93" t="s">
        <v>24</v>
      </c>
      <c r="C20" s="91">
        <v>11501</v>
      </c>
      <c r="D20" s="92">
        <v>13400</v>
      </c>
      <c r="E20" s="107">
        <v>1899</v>
      </c>
      <c r="F20" s="108">
        <v>0.16511607686288143</v>
      </c>
      <c r="G20" s="109">
        <v>2.6220782905614966E-2</v>
      </c>
    </row>
    <row r="21" spans="2:7" s="14" customFormat="1" ht="15" customHeight="1">
      <c r="B21" s="90" t="s">
        <v>12</v>
      </c>
      <c r="C21" s="91">
        <v>427</v>
      </c>
      <c r="D21" s="92">
        <v>426</v>
      </c>
      <c r="E21" s="107">
        <v>-1</v>
      </c>
      <c r="F21" s="108">
        <v>-2.3419203747072626E-3</v>
      </c>
      <c r="G21" s="109">
        <v>8.3358608341731156E-4</v>
      </c>
    </row>
    <row r="22" spans="2:7" s="14" customFormat="1" ht="15" customHeight="1">
      <c r="B22" s="94" t="s">
        <v>13</v>
      </c>
      <c r="C22" s="91">
        <v>2906</v>
      </c>
      <c r="D22" s="92">
        <v>3430</v>
      </c>
      <c r="E22" s="107">
        <v>524</v>
      </c>
      <c r="F22" s="108">
        <v>0.18031658637302139</v>
      </c>
      <c r="G22" s="109">
        <v>6.7117377138999502E-3</v>
      </c>
    </row>
    <row r="23" spans="2:7" s="14" customFormat="1" ht="15" customHeight="1">
      <c r="B23" s="94" t="s">
        <v>14</v>
      </c>
      <c r="C23" s="91">
        <v>355</v>
      </c>
      <c r="D23" s="92">
        <v>437</v>
      </c>
      <c r="E23" s="107">
        <v>82</v>
      </c>
      <c r="F23" s="108">
        <v>0.23098591549295766</v>
      </c>
      <c r="G23" s="109">
        <v>8.5511060669804029E-4</v>
      </c>
    </row>
    <row r="24" spans="2:7" s="14" customFormat="1" ht="15" customHeight="1">
      <c r="B24" s="94" t="s">
        <v>10</v>
      </c>
      <c r="C24" s="91">
        <v>334</v>
      </c>
      <c r="D24" s="92">
        <v>364</v>
      </c>
      <c r="E24" s="107">
        <v>30</v>
      </c>
      <c r="F24" s="108">
        <v>8.9820359281437057E-2</v>
      </c>
      <c r="G24" s="109">
        <v>7.1226604310774982E-4</v>
      </c>
    </row>
    <row r="25" spans="2:7" ht="15" customHeight="1">
      <c r="B25" s="88" t="s">
        <v>26</v>
      </c>
      <c r="C25" s="89">
        <v>2424</v>
      </c>
      <c r="D25" s="89">
        <v>2302</v>
      </c>
      <c r="E25" s="104">
        <v>-122</v>
      </c>
      <c r="F25" s="105">
        <v>-5.0330033003300301E-2</v>
      </c>
      <c r="G25" s="106">
        <v>4.5044956902034064E-3</v>
      </c>
    </row>
    <row r="26" spans="2:7" ht="15" customHeight="1">
      <c r="B26" s="90" t="s">
        <v>33</v>
      </c>
      <c r="C26" s="91">
        <v>1334</v>
      </c>
      <c r="D26" s="92">
        <v>1373</v>
      </c>
      <c r="E26" s="107">
        <v>39</v>
      </c>
      <c r="F26" s="108">
        <v>2.9235382308845592E-2</v>
      </c>
      <c r="G26" s="109">
        <v>2.6866518604036827E-3</v>
      </c>
    </row>
    <row r="27" spans="2:7" ht="15" customHeight="1">
      <c r="B27" s="93" t="s">
        <v>27</v>
      </c>
      <c r="C27" s="91">
        <v>198</v>
      </c>
      <c r="D27" s="92">
        <v>159</v>
      </c>
      <c r="E27" s="107">
        <v>-39</v>
      </c>
      <c r="F27" s="108">
        <v>-0.19696969696969702</v>
      </c>
      <c r="G27" s="109">
        <v>3.1112720014871489E-4</v>
      </c>
    </row>
    <row r="28" spans="2:7" ht="15" customHeight="1">
      <c r="B28" s="93" t="s">
        <v>30</v>
      </c>
      <c r="C28" s="91">
        <v>123</v>
      </c>
      <c r="D28" s="92">
        <v>129</v>
      </c>
      <c r="E28" s="107">
        <v>6</v>
      </c>
      <c r="F28" s="108">
        <v>4.8780487804878092E-2</v>
      </c>
      <c r="G28" s="109">
        <v>2.5242395483763663E-4</v>
      </c>
    </row>
    <row r="29" spans="2:7" ht="15" customHeight="1">
      <c r="B29" s="93" t="s">
        <v>29</v>
      </c>
      <c r="C29" s="91">
        <v>8</v>
      </c>
      <c r="D29" s="92">
        <v>43</v>
      </c>
      <c r="E29" s="107">
        <v>35</v>
      </c>
      <c r="F29" s="108">
        <v>4.375</v>
      </c>
      <c r="G29" s="109">
        <v>8.4141318279212196E-5</v>
      </c>
    </row>
    <row r="30" spans="2:7" ht="15" customHeight="1">
      <c r="B30" s="93" t="s">
        <v>31</v>
      </c>
      <c r="C30" s="91">
        <v>188</v>
      </c>
      <c r="D30" s="92">
        <v>164</v>
      </c>
      <c r="E30" s="107">
        <v>-24</v>
      </c>
      <c r="F30" s="108">
        <v>-0.12765957446808507</v>
      </c>
      <c r="G30" s="109">
        <v>3.2091107436722793E-4</v>
      </c>
    </row>
    <row r="31" spans="2:7" ht="15" customHeight="1">
      <c r="B31" s="93" t="s">
        <v>28</v>
      </c>
      <c r="C31" s="91">
        <v>231</v>
      </c>
      <c r="D31" s="92">
        <v>145</v>
      </c>
      <c r="E31" s="107">
        <v>-86</v>
      </c>
      <c r="F31" s="108">
        <v>-0.37229437229437234</v>
      </c>
      <c r="G31" s="109">
        <v>2.8373235233687834E-4</v>
      </c>
    </row>
    <row r="32" spans="2:7" ht="15" customHeight="1">
      <c r="B32" s="90" t="s">
        <v>32</v>
      </c>
      <c r="C32" s="91">
        <v>342</v>
      </c>
      <c r="D32" s="92">
        <v>289</v>
      </c>
      <c r="E32" s="107">
        <v>-53</v>
      </c>
      <c r="F32" s="108">
        <v>-0.15497076023391809</v>
      </c>
      <c r="G32" s="109">
        <v>5.6550792983005413E-4</v>
      </c>
    </row>
    <row r="33" spans="2:7" ht="15" customHeight="1">
      <c r="B33" s="88" t="s">
        <v>34</v>
      </c>
      <c r="C33" s="89">
        <v>2960</v>
      </c>
      <c r="D33" s="89">
        <v>3074</v>
      </c>
      <c r="E33" s="104">
        <v>114</v>
      </c>
      <c r="F33" s="105">
        <v>3.8513513513513509E-2</v>
      </c>
      <c r="G33" s="106">
        <v>6.015125869541821E-3</v>
      </c>
    </row>
    <row r="34" spans="2:7" ht="15" customHeight="1">
      <c r="B34" s="93" t="s">
        <v>35</v>
      </c>
      <c r="C34" s="91">
        <v>62</v>
      </c>
      <c r="D34" s="92">
        <v>29</v>
      </c>
      <c r="E34" s="107">
        <v>-33</v>
      </c>
      <c r="F34" s="108">
        <v>-0.532258064516129</v>
      </c>
      <c r="G34" s="109">
        <v>5.6746470467375671E-5</v>
      </c>
    </row>
    <row r="35" spans="2:7" ht="15" customHeight="1">
      <c r="B35" s="93" t="s">
        <v>36</v>
      </c>
      <c r="C35" s="91">
        <v>0</v>
      </c>
      <c r="D35" s="92">
        <v>0</v>
      </c>
      <c r="E35" s="107">
        <v>0</v>
      </c>
      <c r="F35" s="108" t="e">
        <v>#DIV/0!</v>
      </c>
      <c r="G35" s="109">
        <v>0</v>
      </c>
    </row>
    <row r="36" spans="2:7">
      <c r="B36" s="93" t="s">
        <v>223</v>
      </c>
      <c r="C36" s="91">
        <v>89</v>
      </c>
      <c r="D36" s="92">
        <v>72</v>
      </c>
      <c r="E36" s="107">
        <v>-17</v>
      </c>
      <c r="F36" s="108">
        <v>-0.1910112359550562</v>
      </c>
      <c r="G36" s="109">
        <v>1.4088778874658787E-4</v>
      </c>
    </row>
    <row r="37" spans="2:7" ht="15" customHeight="1">
      <c r="B37" s="90" t="s">
        <v>47</v>
      </c>
      <c r="C37" s="91">
        <v>567</v>
      </c>
      <c r="D37" s="92">
        <v>353</v>
      </c>
      <c r="E37" s="107">
        <v>-214</v>
      </c>
      <c r="F37" s="108">
        <v>-0.37742504409171074</v>
      </c>
      <c r="G37" s="109">
        <v>6.9074151982702109E-4</v>
      </c>
    </row>
    <row r="38" spans="2:7" ht="15" customHeight="1">
      <c r="B38" s="90" t="s">
        <v>39</v>
      </c>
      <c r="C38" s="91">
        <v>5</v>
      </c>
      <c r="D38" s="92">
        <v>1</v>
      </c>
      <c r="E38" s="107">
        <v>-4</v>
      </c>
      <c r="F38" s="108">
        <v>-0.8</v>
      </c>
      <c r="G38" s="109">
        <v>1.9567748437026096E-6</v>
      </c>
    </row>
    <row r="39" spans="2:7" ht="15" customHeight="1">
      <c r="B39" s="90" t="s">
        <v>40</v>
      </c>
      <c r="C39" s="91">
        <v>804</v>
      </c>
      <c r="D39" s="92">
        <v>770</v>
      </c>
      <c r="E39" s="107">
        <v>-34</v>
      </c>
      <c r="F39" s="108">
        <v>-4.2288557213930322E-2</v>
      </c>
      <c r="G39" s="109">
        <v>1.5067166296510092E-3</v>
      </c>
    </row>
    <row r="40" spans="2:7" ht="15" customHeight="1">
      <c r="B40" s="90" t="s">
        <v>41</v>
      </c>
      <c r="C40" s="91">
        <v>31</v>
      </c>
      <c r="D40" s="92">
        <v>15</v>
      </c>
      <c r="E40" s="107">
        <v>-16</v>
      </c>
      <c r="F40" s="108">
        <v>-0.5161290322580645</v>
      </c>
      <c r="G40" s="109">
        <v>2.9351622655539139E-5</v>
      </c>
    </row>
    <row r="41" spans="2:7" ht="15" customHeight="1">
      <c r="B41" s="90" t="s">
        <v>42</v>
      </c>
      <c r="C41" s="91">
        <v>9</v>
      </c>
      <c r="D41" s="92">
        <v>18</v>
      </c>
      <c r="E41" s="107">
        <v>9</v>
      </c>
      <c r="F41" s="108">
        <v>1</v>
      </c>
      <c r="G41" s="109">
        <v>3.5221947186646967E-5</v>
      </c>
    </row>
    <row r="42" spans="2:7">
      <c r="B42" s="90" t="s">
        <v>43</v>
      </c>
      <c r="C42" s="91">
        <v>13</v>
      </c>
      <c r="D42" s="92">
        <v>8</v>
      </c>
      <c r="E42" s="107">
        <v>-5</v>
      </c>
      <c r="F42" s="108">
        <v>-0.38461538461538458</v>
      </c>
      <c r="G42" s="109">
        <v>1.5654198749620876E-5</v>
      </c>
    </row>
    <row r="43" spans="2:7">
      <c r="B43" s="90" t="s">
        <v>44</v>
      </c>
      <c r="C43" s="91">
        <v>91</v>
      </c>
      <c r="D43" s="92">
        <v>111</v>
      </c>
      <c r="E43" s="107">
        <v>20</v>
      </c>
      <c r="F43" s="108">
        <v>0.21978021978021989</v>
      </c>
      <c r="G43" s="109">
        <v>2.1720200765098965E-4</v>
      </c>
    </row>
    <row r="44" spans="2:7">
      <c r="B44" s="90" t="s">
        <v>38</v>
      </c>
      <c r="C44" s="91">
        <v>970</v>
      </c>
      <c r="D44" s="92">
        <v>1140</v>
      </c>
      <c r="E44" s="107">
        <v>170</v>
      </c>
      <c r="F44" s="108">
        <v>0.17525773195876293</v>
      </c>
      <c r="G44" s="109">
        <v>2.2307233218209748E-3</v>
      </c>
    </row>
    <row r="45" spans="2:7">
      <c r="B45" s="90" t="s">
        <v>45</v>
      </c>
      <c r="C45" s="91">
        <v>34</v>
      </c>
      <c r="D45" s="92">
        <v>2</v>
      </c>
      <c r="E45" s="107">
        <v>-32</v>
      </c>
      <c r="F45" s="108">
        <v>-0.94117647058823528</v>
      </c>
      <c r="G45" s="109">
        <v>3.9135496874052191E-6</v>
      </c>
    </row>
    <row r="46" spans="2:7" ht="15" customHeight="1">
      <c r="B46" s="90" t="s">
        <v>224</v>
      </c>
      <c r="C46" s="91">
        <v>140</v>
      </c>
      <c r="D46" s="92">
        <v>334</v>
      </c>
      <c r="E46" s="107">
        <v>194</v>
      </c>
      <c r="F46" s="108">
        <v>1.3857142857142857</v>
      </c>
      <c r="G46" s="109">
        <v>6.535627977966715E-4</v>
      </c>
    </row>
    <row r="47" spans="2:7" ht="15" customHeight="1">
      <c r="B47" s="90" t="s">
        <v>46</v>
      </c>
      <c r="C47" s="91">
        <v>69</v>
      </c>
      <c r="D47" s="92">
        <v>61</v>
      </c>
      <c r="E47" s="107">
        <v>-8</v>
      </c>
      <c r="F47" s="108">
        <v>-0.11594202898550721</v>
      </c>
      <c r="G47" s="109">
        <v>1.1936326546585918E-4</v>
      </c>
    </row>
    <row r="48" spans="2:7" ht="15" customHeight="1">
      <c r="B48" s="90" t="s">
        <v>37</v>
      </c>
      <c r="C48" s="91">
        <v>76</v>
      </c>
      <c r="D48" s="92">
        <v>160</v>
      </c>
      <c r="E48" s="107">
        <v>84</v>
      </c>
      <c r="F48" s="108">
        <v>1.1052631578947367</v>
      </c>
      <c r="G48" s="109">
        <v>3.130839749924175E-4</v>
      </c>
    </row>
    <row r="49" spans="1:7" ht="15" customHeight="1">
      <c r="B49" s="88" t="s">
        <v>48</v>
      </c>
      <c r="C49" s="89">
        <v>4272</v>
      </c>
      <c r="D49" s="89">
        <v>5119</v>
      </c>
      <c r="E49" s="104">
        <v>847</v>
      </c>
      <c r="F49" s="105">
        <v>0.19826779026217234</v>
      </c>
      <c r="G49" s="106">
        <v>1.0016730424913658E-2</v>
      </c>
    </row>
    <row r="50" spans="1:7" ht="15" customHeight="1">
      <c r="A50" s="12"/>
      <c r="B50" s="93" t="s">
        <v>65</v>
      </c>
      <c r="C50" s="91">
        <v>393</v>
      </c>
      <c r="D50" s="92">
        <v>380</v>
      </c>
      <c r="E50" s="107">
        <v>-13</v>
      </c>
      <c r="F50" s="108">
        <v>-3.30788804071247E-2</v>
      </c>
      <c r="G50" s="109">
        <v>7.4357444060699153E-4</v>
      </c>
    </row>
    <row r="51" spans="1:7" ht="15" customHeight="1">
      <c r="A51" s="12"/>
      <c r="B51" s="93" t="s">
        <v>49</v>
      </c>
      <c r="C51" s="91">
        <v>212</v>
      </c>
      <c r="D51" s="92">
        <v>236</v>
      </c>
      <c r="E51" s="107">
        <v>24</v>
      </c>
      <c r="F51" s="108">
        <v>0.1132075471698113</v>
      </c>
      <c r="G51" s="109">
        <v>4.617988631138158E-4</v>
      </c>
    </row>
    <row r="52" spans="1:7" ht="15" customHeight="1">
      <c r="A52" s="12"/>
      <c r="B52" s="90" t="s">
        <v>51</v>
      </c>
      <c r="C52" s="91">
        <v>2187</v>
      </c>
      <c r="D52" s="92">
        <v>2601</v>
      </c>
      <c r="E52" s="107">
        <v>414</v>
      </c>
      <c r="F52" s="108">
        <v>0.18930041152263377</v>
      </c>
      <c r="G52" s="109">
        <v>5.089571368470487E-3</v>
      </c>
    </row>
    <row r="53" spans="1:7">
      <c r="A53" s="12"/>
      <c r="B53" s="90" t="s">
        <v>52</v>
      </c>
      <c r="C53" s="91">
        <v>1</v>
      </c>
      <c r="D53" s="92">
        <v>1</v>
      </c>
      <c r="E53" s="107">
        <v>0</v>
      </c>
      <c r="F53" s="108">
        <v>0</v>
      </c>
      <c r="G53" s="109">
        <v>1.9567748437026096E-6</v>
      </c>
    </row>
    <row r="54" spans="1:7">
      <c r="A54" s="12"/>
      <c r="B54" s="90" t="s">
        <v>53</v>
      </c>
      <c r="C54" s="91">
        <v>7</v>
      </c>
      <c r="D54" s="92">
        <v>14</v>
      </c>
      <c r="E54" s="107">
        <v>7</v>
      </c>
      <c r="F54" s="108">
        <v>1</v>
      </c>
      <c r="G54" s="109">
        <v>2.7394847811836532E-5</v>
      </c>
    </row>
    <row r="55" spans="1:7">
      <c r="A55" s="12"/>
      <c r="B55" s="90" t="s">
        <v>271</v>
      </c>
      <c r="C55" s="91">
        <v>0</v>
      </c>
      <c r="D55" s="92">
        <v>2</v>
      </c>
      <c r="E55" s="107">
        <v>2</v>
      </c>
      <c r="F55" s="108"/>
      <c r="G55" s="109">
        <v>3.9135496874052191E-6</v>
      </c>
    </row>
    <row r="56" spans="1:7" ht="12" customHeight="1">
      <c r="A56" s="12"/>
      <c r="B56" s="90" t="s">
        <v>54</v>
      </c>
      <c r="C56" s="91">
        <v>431</v>
      </c>
      <c r="D56" s="92">
        <v>543</v>
      </c>
      <c r="E56" s="107">
        <v>112</v>
      </c>
      <c r="F56" s="108">
        <v>0.25986078886310904</v>
      </c>
      <c r="G56" s="109">
        <v>1.0625287401305169E-3</v>
      </c>
    </row>
    <row r="57" spans="1:7" ht="15" customHeight="1">
      <c r="A57" s="12"/>
      <c r="B57" s="90" t="s">
        <v>50</v>
      </c>
      <c r="C57" s="91">
        <v>794</v>
      </c>
      <c r="D57" s="92">
        <v>1096</v>
      </c>
      <c r="E57" s="107">
        <v>302</v>
      </c>
      <c r="F57" s="108">
        <v>0.38035264483627196</v>
      </c>
      <c r="G57" s="109">
        <v>2.1446252286980599E-3</v>
      </c>
    </row>
    <row r="58" spans="1:7" s="27" customFormat="1" ht="15" customHeight="1">
      <c r="A58" s="12"/>
      <c r="B58" s="90" t="s">
        <v>55</v>
      </c>
      <c r="C58" s="91">
        <v>247</v>
      </c>
      <c r="D58" s="92">
        <v>246</v>
      </c>
      <c r="E58" s="107">
        <v>-1</v>
      </c>
      <c r="F58" s="108">
        <v>-4.0485829959514552E-3</v>
      </c>
      <c r="G58" s="109">
        <v>4.8136661155084192E-4</v>
      </c>
    </row>
    <row r="59" spans="1:7" ht="15" customHeight="1">
      <c r="B59" s="95" t="s">
        <v>56</v>
      </c>
      <c r="C59" s="89">
        <v>105564</v>
      </c>
      <c r="D59" s="89">
        <v>90141</v>
      </c>
      <c r="E59" s="104">
        <v>-15423</v>
      </c>
      <c r="F59" s="105">
        <v>-0.14610094350346714</v>
      </c>
      <c r="G59" s="106">
        <v>0.1763856411861969</v>
      </c>
    </row>
    <row r="60" spans="1:7" ht="15" customHeight="1">
      <c r="B60" s="90" t="s">
        <v>59</v>
      </c>
      <c r="C60" s="91">
        <v>102963</v>
      </c>
      <c r="D60" s="92">
        <v>85137</v>
      </c>
      <c r="E60" s="107">
        <v>-17826</v>
      </c>
      <c r="F60" s="108">
        <v>-0.17313015355030448</v>
      </c>
      <c r="G60" s="109">
        <v>0.16659393986830906</v>
      </c>
    </row>
    <row r="61" spans="1:7" ht="15" customHeight="1">
      <c r="B61" s="90" t="s">
        <v>58</v>
      </c>
      <c r="C61" s="91">
        <v>2560</v>
      </c>
      <c r="D61" s="92">
        <v>4929</v>
      </c>
      <c r="E61" s="107">
        <v>2369</v>
      </c>
      <c r="F61" s="108">
        <v>0.92539062499999991</v>
      </c>
      <c r="G61" s="109">
        <v>9.6449432046101617E-3</v>
      </c>
    </row>
    <row r="62" spans="1:7" ht="15" customHeight="1">
      <c r="B62" s="90" t="s">
        <v>57</v>
      </c>
      <c r="C62" s="91">
        <v>41</v>
      </c>
      <c r="D62" s="92">
        <v>75</v>
      </c>
      <c r="E62" s="107">
        <v>34</v>
      </c>
      <c r="F62" s="108">
        <v>0.8292682926829269</v>
      </c>
      <c r="G62" s="109">
        <v>1.4675811327769569E-4</v>
      </c>
    </row>
    <row r="63" spans="1:7" ht="15" customHeight="1">
      <c r="B63" s="85" t="s">
        <v>60</v>
      </c>
      <c r="C63" s="86">
        <v>2573</v>
      </c>
      <c r="D63" s="86">
        <v>2988</v>
      </c>
      <c r="E63" s="110">
        <v>415</v>
      </c>
      <c r="F63" s="111">
        <v>0.16129032258064524</v>
      </c>
      <c r="G63" s="112">
        <v>5.8468432329833965E-3</v>
      </c>
    </row>
    <row r="64" spans="1:7">
      <c r="B64" s="88" t="s">
        <v>61</v>
      </c>
      <c r="C64" s="89">
        <v>132</v>
      </c>
      <c r="D64" s="89">
        <v>50</v>
      </c>
      <c r="E64" s="104">
        <v>-82</v>
      </c>
      <c r="F64" s="105">
        <v>-0.62121212121212122</v>
      </c>
      <c r="G64" s="106">
        <v>9.7838742185130473E-5</v>
      </c>
    </row>
    <row r="65" spans="1:7">
      <c r="A65" s="12"/>
      <c r="B65" s="96" t="s">
        <v>235</v>
      </c>
      <c r="C65" s="91">
        <v>0</v>
      </c>
      <c r="D65" s="92">
        <v>0</v>
      </c>
      <c r="E65" s="107">
        <v>0</v>
      </c>
      <c r="F65" s="108"/>
      <c r="G65" s="109">
        <v>0</v>
      </c>
    </row>
    <row r="66" spans="1:7" ht="15" customHeight="1">
      <c r="A66" s="12"/>
      <c r="B66" s="97" t="s">
        <v>62</v>
      </c>
      <c r="C66" s="91">
        <v>1</v>
      </c>
      <c r="D66" s="92">
        <v>0</v>
      </c>
      <c r="E66" s="107">
        <v>-1</v>
      </c>
      <c r="F66" s="108">
        <v>-1</v>
      </c>
      <c r="G66" s="109">
        <v>0</v>
      </c>
    </row>
    <row r="67" spans="1:7">
      <c r="A67" s="12"/>
      <c r="B67" s="97" t="s">
        <v>161</v>
      </c>
      <c r="C67" s="91">
        <v>0</v>
      </c>
      <c r="D67" s="92">
        <v>0</v>
      </c>
      <c r="E67" s="107">
        <v>0</v>
      </c>
      <c r="F67" s="108"/>
      <c r="G67" s="109">
        <v>0</v>
      </c>
    </row>
    <row r="68" spans="1:7">
      <c r="A68" s="12"/>
      <c r="B68" s="97" t="s">
        <v>63</v>
      </c>
      <c r="C68" s="91">
        <v>0</v>
      </c>
      <c r="D68" s="92">
        <v>0</v>
      </c>
      <c r="E68" s="107">
        <v>0</v>
      </c>
      <c r="F68" s="108"/>
      <c r="G68" s="109">
        <v>0</v>
      </c>
    </row>
    <row r="69" spans="1:7">
      <c r="A69" s="12"/>
      <c r="B69" s="97" t="s">
        <v>192</v>
      </c>
      <c r="C69" s="91">
        <v>1</v>
      </c>
      <c r="D69" s="92">
        <v>0</v>
      </c>
      <c r="E69" s="107">
        <v>-1</v>
      </c>
      <c r="F69" s="108">
        <v>-1</v>
      </c>
      <c r="G69" s="109">
        <v>0</v>
      </c>
    </row>
    <row r="70" spans="1:7" ht="15" customHeight="1">
      <c r="A70" s="12"/>
      <c r="B70" s="97" t="s">
        <v>79</v>
      </c>
      <c r="C70" s="91">
        <v>1</v>
      </c>
      <c r="D70" s="92">
        <v>6</v>
      </c>
      <c r="E70" s="107">
        <v>5</v>
      </c>
      <c r="F70" s="108">
        <v>5</v>
      </c>
      <c r="G70" s="109">
        <v>1.1740649062215656E-5</v>
      </c>
    </row>
    <row r="71" spans="1:7" ht="15" customHeight="1">
      <c r="A71" s="12"/>
      <c r="B71" s="96" t="s">
        <v>80</v>
      </c>
      <c r="C71" s="91">
        <v>2</v>
      </c>
      <c r="D71" s="92">
        <v>2</v>
      </c>
      <c r="E71" s="107">
        <v>0</v>
      </c>
      <c r="F71" s="108">
        <v>0</v>
      </c>
      <c r="G71" s="109">
        <v>3.9135496874052191E-6</v>
      </c>
    </row>
    <row r="72" spans="1:7">
      <c r="A72" s="12"/>
      <c r="B72" s="97" t="s">
        <v>248</v>
      </c>
      <c r="C72" s="91">
        <v>0</v>
      </c>
      <c r="D72" s="92">
        <v>0</v>
      </c>
      <c r="E72" s="107">
        <v>0</v>
      </c>
      <c r="F72" s="108"/>
      <c r="G72" s="109">
        <v>0</v>
      </c>
    </row>
    <row r="73" spans="1:7" ht="16.5" customHeight="1">
      <c r="A73" s="12"/>
      <c r="B73" s="97" t="s">
        <v>88</v>
      </c>
      <c r="C73" s="91">
        <v>0</v>
      </c>
      <c r="D73" s="92">
        <v>0</v>
      </c>
      <c r="E73" s="107">
        <v>0</v>
      </c>
      <c r="F73" s="108"/>
      <c r="G73" s="109">
        <v>0</v>
      </c>
    </row>
    <row r="74" spans="1:7" ht="15" customHeight="1">
      <c r="A74" s="12"/>
      <c r="B74" s="97" t="s">
        <v>91</v>
      </c>
      <c r="C74" s="91">
        <v>5</v>
      </c>
      <c r="D74" s="92">
        <v>1</v>
      </c>
      <c r="E74" s="107">
        <v>-4</v>
      </c>
      <c r="F74" s="108">
        <v>-0.8</v>
      </c>
      <c r="G74" s="109">
        <v>1.9567748437026096E-6</v>
      </c>
    </row>
    <row r="75" spans="1:7" ht="14.25" customHeight="1">
      <c r="A75" s="12"/>
      <c r="B75" s="97" t="s">
        <v>249</v>
      </c>
      <c r="C75" s="91">
        <v>0</v>
      </c>
      <c r="D75" s="92">
        <v>0</v>
      </c>
      <c r="E75" s="107">
        <v>0</v>
      </c>
      <c r="F75" s="108"/>
      <c r="G75" s="109">
        <v>0</v>
      </c>
    </row>
    <row r="76" spans="1:7">
      <c r="A76" s="12"/>
      <c r="B76" s="97" t="s">
        <v>108</v>
      </c>
      <c r="C76" s="91">
        <v>2</v>
      </c>
      <c r="D76" s="92">
        <v>2</v>
      </c>
      <c r="E76" s="107">
        <v>0</v>
      </c>
      <c r="F76" s="108">
        <v>0</v>
      </c>
      <c r="G76" s="109">
        <v>3.9135496874052191E-6</v>
      </c>
    </row>
    <row r="77" spans="1:7" s="27" customFormat="1">
      <c r="A77" s="12"/>
      <c r="B77" s="97" t="s">
        <v>122</v>
      </c>
      <c r="C77" s="91">
        <v>0</v>
      </c>
      <c r="D77" s="92">
        <v>0</v>
      </c>
      <c r="E77" s="107">
        <v>0</v>
      </c>
      <c r="F77" s="108"/>
      <c r="G77" s="109">
        <v>0</v>
      </c>
    </row>
    <row r="78" spans="1:7">
      <c r="A78" s="12"/>
      <c r="B78" s="97" t="s">
        <v>246</v>
      </c>
      <c r="C78" s="91">
        <v>0</v>
      </c>
      <c r="D78" s="92">
        <v>0</v>
      </c>
      <c r="E78" s="107">
        <v>0</v>
      </c>
      <c r="F78" s="108"/>
      <c r="G78" s="109">
        <v>0</v>
      </c>
    </row>
    <row r="79" spans="1:7" s="11" customFormat="1">
      <c r="A79" s="12"/>
      <c r="B79" s="97" t="s">
        <v>137</v>
      </c>
      <c r="C79" s="91">
        <v>0</v>
      </c>
      <c r="D79" s="92">
        <v>0</v>
      </c>
      <c r="E79" s="107">
        <v>0</v>
      </c>
      <c r="F79" s="108"/>
      <c r="G79" s="109">
        <v>0</v>
      </c>
    </row>
    <row r="80" spans="1:7" s="27" customFormat="1">
      <c r="A80" s="12"/>
      <c r="B80" s="97" t="s">
        <v>138</v>
      </c>
      <c r="C80" s="91">
        <v>8</v>
      </c>
      <c r="D80" s="92">
        <v>6</v>
      </c>
      <c r="E80" s="107">
        <v>-2</v>
      </c>
      <c r="F80" s="108">
        <v>-0.25</v>
      </c>
      <c r="G80" s="109">
        <v>1.1740649062215656E-5</v>
      </c>
    </row>
    <row r="81" spans="1:7" ht="15" customHeight="1">
      <c r="A81" s="12"/>
      <c r="B81" s="97" t="s">
        <v>197</v>
      </c>
      <c r="C81" s="91">
        <v>0</v>
      </c>
      <c r="D81" s="92">
        <v>0</v>
      </c>
      <c r="E81" s="107">
        <v>0</v>
      </c>
      <c r="F81" s="108"/>
      <c r="G81" s="109">
        <v>0</v>
      </c>
    </row>
    <row r="82" spans="1:7" ht="15" customHeight="1">
      <c r="A82" s="12"/>
      <c r="B82" s="97" t="s">
        <v>147</v>
      </c>
      <c r="C82" s="91">
        <v>111</v>
      </c>
      <c r="D82" s="92">
        <v>26</v>
      </c>
      <c r="E82" s="107">
        <v>-85</v>
      </c>
      <c r="F82" s="108">
        <v>-0.76576576576576572</v>
      </c>
      <c r="G82" s="109">
        <v>5.0876145936267843E-5</v>
      </c>
    </row>
    <row r="83" spans="1:7" ht="15" customHeight="1">
      <c r="A83" s="12"/>
      <c r="B83" s="97" t="s">
        <v>148</v>
      </c>
      <c r="C83" s="91">
        <v>1</v>
      </c>
      <c r="D83" s="92">
        <v>5</v>
      </c>
      <c r="E83" s="107">
        <v>4</v>
      </c>
      <c r="F83" s="108">
        <v>4</v>
      </c>
      <c r="G83" s="109">
        <v>9.7838742185130469E-6</v>
      </c>
    </row>
    <row r="84" spans="1:7" ht="15" customHeight="1">
      <c r="A84" s="12"/>
      <c r="B84" s="97" t="s">
        <v>158</v>
      </c>
      <c r="C84" s="91">
        <v>0</v>
      </c>
      <c r="D84" s="92">
        <v>2</v>
      </c>
      <c r="E84" s="107">
        <v>2</v>
      </c>
      <c r="F84" s="108"/>
      <c r="G84" s="109">
        <v>3.9135496874052191E-6</v>
      </c>
    </row>
    <row r="85" spans="1:7" ht="15" customHeight="1">
      <c r="B85" s="88" t="s">
        <v>203</v>
      </c>
      <c r="C85" s="89">
        <v>20</v>
      </c>
      <c r="D85" s="89">
        <v>11</v>
      </c>
      <c r="E85" s="104">
        <v>-9</v>
      </c>
      <c r="F85" s="105">
        <v>-0.44999999999999996</v>
      </c>
      <c r="G85" s="106">
        <v>2.1524523280728704E-5</v>
      </c>
    </row>
    <row r="86" spans="1:7" ht="15" customHeight="1">
      <c r="B86" s="97" t="s">
        <v>193</v>
      </c>
      <c r="C86" s="91">
        <v>0</v>
      </c>
      <c r="D86" s="92">
        <v>1</v>
      </c>
      <c r="E86" s="107">
        <v>1</v>
      </c>
      <c r="F86" s="108"/>
      <c r="G86" s="109">
        <v>1.9567748437026096E-6</v>
      </c>
    </row>
    <row r="87" spans="1:7" ht="15" customHeight="1">
      <c r="B87" s="97" t="s">
        <v>162</v>
      </c>
      <c r="C87" s="91">
        <v>1</v>
      </c>
      <c r="D87" s="92">
        <v>0</v>
      </c>
      <c r="E87" s="107">
        <v>-1</v>
      </c>
      <c r="F87" s="108">
        <v>-1</v>
      </c>
      <c r="G87" s="109">
        <v>0</v>
      </c>
    </row>
    <row r="88" spans="1:7">
      <c r="B88" s="97" t="s">
        <v>106</v>
      </c>
      <c r="C88" s="91">
        <v>5</v>
      </c>
      <c r="D88" s="92">
        <v>2</v>
      </c>
      <c r="E88" s="107">
        <v>-3</v>
      </c>
      <c r="F88" s="108">
        <v>-0.6</v>
      </c>
      <c r="G88" s="109">
        <v>3.9135496874052191E-6</v>
      </c>
    </row>
    <row r="89" spans="1:7" ht="15" customHeight="1">
      <c r="B89" s="97" t="s">
        <v>171</v>
      </c>
      <c r="C89" s="91">
        <v>1</v>
      </c>
      <c r="D89" s="92">
        <v>0</v>
      </c>
      <c r="E89" s="107">
        <v>-1</v>
      </c>
      <c r="F89" s="108">
        <v>-1</v>
      </c>
      <c r="G89" s="109">
        <v>0</v>
      </c>
    </row>
    <row r="90" spans="1:7">
      <c r="B90" s="97" t="s">
        <v>126</v>
      </c>
      <c r="C90" s="91">
        <v>8</v>
      </c>
      <c r="D90" s="92">
        <v>2</v>
      </c>
      <c r="E90" s="107">
        <v>-6</v>
      </c>
      <c r="F90" s="108">
        <v>-0.75</v>
      </c>
      <c r="G90" s="109">
        <v>3.9135496874052191E-6</v>
      </c>
    </row>
    <row r="91" spans="1:7" ht="15" customHeight="1">
      <c r="B91" s="97" t="s">
        <v>131</v>
      </c>
      <c r="C91" s="91">
        <v>4</v>
      </c>
      <c r="D91" s="92">
        <v>4</v>
      </c>
      <c r="E91" s="107">
        <v>0</v>
      </c>
      <c r="F91" s="108">
        <v>0</v>
      </c>
      <c r="G91" s="109">
        <v>7.8270993748104382E-6</v>
      </c>
    </row>
    <row r="92" spans="1:7" ht="15" customHeight="1">
      <c r="B92" s="97" t="s">
        <v>159</v>
      </c>
      <c r="C92" s="91">
        <v>1</v>
      </c>
      <c r="D92" s="92">
        <v>2</v>
      </c>
      <c r="E92" s="107">
        <v>1</v>
      </c>
      <c r="F92" s="108">
        <v>1</v>
      </c>
      <c r="G92" s="109">
        <v>3.9135496874052191E-6</v>
      </c>
    </row>
    <row r="93" spans="1:7" ht="15" customHeight="1">
      <c r="A93" s="13"/>
      <c r="B93" s="88" t="s">
        <v>204</v>
      </c>
      <c r="C93" s="89">
        <v>2254</v>
      </c>
      <c r="D93" s="89">
        <v>2703</v>
      </c>
      <c r="E93" s="104">
        <v>449</v>
      </c>
      <c r="F93" s="105">
        <v>0.19920141969831406</v>
      </c>
      <c r="G93" s="106">
        <v>5.2891624025281532E-3</v>
      </c>
    </row>
    <row r="94" spans="1:7" ht="15" customHeight="1">
      <c r="B94" s="90" t="s">
        <v>69</v>
      </c>
      <c r="C94" s="91">
        <v>2002</v>
      </c>
      <c r="D94" s="92">
        <v>2360</v>
      </c>
      <c r="E94" s="107">
        <v>358</v>
      </c>
      <c r="F94" s="108">
        <v>0.17882117882117887</v>
      </c>
      <c r="G94" s="109">
        <v>4.6179886311381582E-3</v>
      </c>
    </row>
    <row r="95" spans="1:7" ht="15" customHeight="1">
      <c r="B95" s="90" t="s">
        <v>100</v>
      </c>
      <c r="C95" s="91">
        <v>226</v>
      </c>
      <c r="D95" s="92">
        <v>305</v>
      </c>
      <c r="E95" s="107">
        <v>79</v>
      </c>
      <c r="F95" s="108">
        <v>0.34955752212389379</v>
      </c>
      <c r="G95" s="109">
        <v>5.9681632732929584E-4</v>
      </c>
    </row>
    <row r="96" spans="1:7" ht="15" customHeight="1">
      <c r="B96" s="90" t="s">
        <v>116</v>
      </c>
      <c r="C96" s="91">
        <v>26</v>
      </c>
      <c r="D96" s="92">
        <v>38</v>
      </c>
      <c r="E96" s="107">
        <v>12</v>
      </c>
      <c r="F96" s="108">
        <v>0.46153846153846145</v>
      </c>
      <c r="G96" s="109">
        <v>7.4357444060699161E-5</v>
      </c>
    </row>
    <row r="97" spans="2:7" ht="15" customHeight="1">
      <c r="B97" s="88" t="s">
        <v>205</v>
      </c>
      <c r="C97" s="89">
        <v>167</v>
      </c>
      <c r="D97" s="89">
        <v>224</v>
      </c>
      <c r="E97" s="104">
        <v>57</v>
      </c>
      <c r="F97" s="105">
        <v>0.34131736526946099</v>
      </c>
      <c r="G97" s="106">
        <v>4.3831756498938451E-4</v>
      </c>
    </row>
    <row r="98" spans="2:7" ht="15" customHeight="1">
      <c r="B98" s="93" t="s">
        <v>71</v>
      </c>
      <c r="C98" s="91">
        <v>23</v>
      </c>
      <c r="D98" s="92">
        <v>38</v>
      </c>
      <c r="E98" s="107">
        <v>15</v>
      </c>
      <c r="F98" s="108">
        <v>0.65217391304347827</v>
      </c>
      <c r="G98" s="109">
        <v>7.4357444060699161E-5</v>
      </c>
    </row>
    <row r="99" spans="2:7" s="27" customFormat="1" ht="15" customHeight="1">
      <c r="B99" s="93" t="s">
        <v>75</v>
      </c>
      <c r="C99" s="91">
        <v>2</v>
      </c>
      <c r="D99" s="92">
        <v>7</v>
      </c>
      <c r="E99" s="107">
        <v>5</v>
      </c>
      <c r="F99" s="108">
        <v>2.5</v>
      </c>
      <c r="G99" s="109">
        <v>1.3697423905918266E-5</v>
      </c>
    </row>
    <row r="100" spans="2:7" ht="15" customHeight="1">
      <c r="B100" s="93" t="s">
        <v>76</v>
      </c>
      <c r="C100" s="91">
        <v>70</v>
      </c>
      <c r="D100" s="92">
        <v>92</v>
      </c>
      <c r="E100" s="107">
        <v>22</v>
      </c>
      <c r="F100" s="108">
        <v>0.31428571428571428</v>
      </c>
      <c r="G100" s="109">
        <v>1.8002328562064006E-4</v>
      </c>
    </row>
    <row r="101" spans="2:7" ht="15" customHeight="1">
      <c r="B101" s="93" t="s">
        <v>247</v>
      </c>
      <c r="C101" s="91">
        <v>0</v>
      </c>
      <c r="D101" s="92">
        <v>0</v>
      </c>
      <c r="E101" s="107">
        <v>0</v>
      </c>
      <c r="F101" s="108"/>
      <c r="G101" s="109">
        <v>0</v>
      </c>
    </row>
    <row r="102" spans="2:7" ht="15" customHeight="1">
      <c r="B102" s="93" t="s">
        <v>83</v>
      </c>
      <c r="C102" s="91">
        <v>5</v>
      </c>
      <c r="D102" s="92">
        <v>8</v>
      </c>
      <c r="E102" s="107">
        <v>3</v>
      </c>
      <c r="F102" s="108">
        <v>0.60000000000000009</v>
      </c>
      <c r="G102" s="109">
        <v>1.5654198749620876E-5</v>
      </c>
    </row>
    <row r="103" spans="2:7">
      <c r="B103" s="93" t="s">
        <v>86</v>
      </c>
      <c r="C103" s="91">
        <v>5</v>
      </c>
      <c r="D103" s="92">
        <v>16</v>
      </c>
      <c r="E103" s="107">
        <v>11</v>
      </c>
      <c r="F103" s="108">
        <v>2.2000000000000002</v>
      </c>
      <c r="G103" s="109">
        <v>3.1308397499241753E-5</v>
      </c>
    </row>
    <row r="104" spans="2:7" ht="15" customHeight="1">
      <c r="B104" s="93" t="s">
        <v>103</v>
      </c>
      <c r="C104" s="91">
        <v>48</v>
      </c>
      <c r="D104" s="92">
        <v>37</v>
      </c>
      <c r="E104" s="107">
        <v>-11</v>
      </c>
      <c r="F104" s="108">
        <v>-0.22916666666666663</v>
      </c>
      <c r="G104" s="109">
        <v>7.2400669216996541E-5</v>
      </c>
    </row>
    <row r="105" spans="2:7" ht="15" customHeight="1">
      <c r="B105" s="97" t="s">
        <v>128</v>
      </c>
      <c r="C105" s="91">
        <v>2</v>
      </c>
      <c r="D105" s="92">
        <v>0</v>
      </c>
      <c r="E105" s="107">
        <v>-2</v>
      </c>
      <c r="F105" s="108">
        <v>-1</v>
      </c>
      <c r="G105" s="109">
        <v>0</v>
      </c>
    </row>
    <row r="106" spans="2:7" ht="15" customHeight="1">
      <c r="B106" s="93" t="s">
        <v>129</v>
      </c>
      <c r="C106" s="91">
        <v>6</v>
      </c>
      <c r="D106" s="92">
        <v>15</v>
      </c>
      <c r="E106" s="107">
        <v>9</v>
      </c>
      <c r="F106" s="108">
        <v>1.5</v>
      </c>
      <c r="G106" s="109">
        <v>2.9351622655539139E-5</v>
      </c>
    </row>
    <row r="107" spans="2:7" ht="15" customHeight="1">
      <c r="B107" s="93" t="s">
        <v>274</v>
      </c>
      <c r="C107" s="91">
        <v>0</v>
      </c>
      <c r="D107" s="92">
        <v>0</v>
      </c>
      <c r="E107" s="107">
        <v>0</v>
      </c>
      <c r="F107" s="108"/>
      <c r="G107" s="109">
        <v>0</v>
      </c>
    </row>
    <row r="108" spans="2:7" ht="15" customHeight="1">
      <c r="B108" s="93" t="s">
        <v>152</v>
      </c>
      <c r="C108" s="91">
        <v>1</v>
      </c>
      <c r="D108" s="92">
        <v>0</v>
      </c>
      <c r="E108" s="107">
        <v>-1</v>
      </c>
      <c r="F108" s="108">
        <v>-1</v>
      </c>
      <c r="G108" s="109">
        <v>0</v>
      </c>
    </row>
    <row r="109" spans="2:7" ht="16.5" customHeight="1">
      <c r="B109" s="96" t="s">
        <v>156</v>
      </c>
      <c r="C109" s="91">
        <v>5</v>
      </c>
      <c r="D109" s="92">
        <v>11</v>
      </c>
      <c r="E109" s="107">
        <v>6</v>
      </c>
      <c r="F109" s="108">
        <v>1.2000000000000002</v>
      </c>
      <c r="G109" s="109">
        <v>2.1524523280728704E-5</v>
      </c>
    </row>
    <row r="110" spans="2:7" ht="33.75" customHeight="1">
      <c r="B110" s="85" t="s">
        <v>206</v>
      </c>
      <c r="C110" s="86">
        <v>19823</v>
      </c>
      <c r="D110" s="86">
        <v>51803</v>
      </c>
      <c r="E110" s="110">
        <v>31980</v>
      </c>
      <c r="F110" s="111">
        <v>1.6132775059274582</v>
      </c>
      <c r="G110" s="112">
        <v>0.10136680722832628</v>
      </c>
    </row>
    <row r="111" spans="2:7" ht="21.75" customHeight="1">
      <c r="B111" s="88" t="s">
        <v>207</v>
      </c>
      <c r="C111" s="89">
        <v>1771</v>
      </c>
      <c r="D111" s="89">
        <v>1711</v>
      </c>
      <c r="E111" s="104">
        <v>-60</v>
      </c>
      <c r="F111" s="105">
        <v>-3.3879164313946886E-2</v>
      </c>
      <c r="G111" s="106">
        <v>3.3480417575751644E-3</v>
      </c>
    </row>
    <row r="112" spans="2:7">
      <c r="B112" s="98" t="s">
        <v>92</v>
      </c>
      <c r="C112" s="91">
        <v>330</v>
      </c>
      <c r="D112" s="92">
        <v>178</v>
      </c>
      <c r="E112" s="107">
        <v>-152</v>
      </c>
      <c r="F112" s="108">
        <v>-0.46060606060606057</v>
      </c>
      <c r="G112" s="109">
        <v>3.4830592217906448E-4</v>
      </c>
    </row>
    <row r="113" spans="2:7" ht="15" customHeight="1">
      <c r="B113" s="98" t="s">
        <v>105</v>
      </c>
      <c r="C113" s="91">
        <v>224</v>
      </c>
      <c r="D113" s="92">
        <v>291</v>
      </c>
      <c r="E113" s="107">
        <v>67</v>
      </c>
      <c r="F113" s="108">
        <v>0.29910714285714279</v>
      </c>
      <c r="G113" s="109">
        <v>5.6942147951745934E-4</v>
      </c>
    </row>
    <row r="114" spans="2:7">
      <c r="B114" s="98" t="s">
        <v>119</v>
      </c>
      <c r="C114" s="91">
        <v>14</v>
      </c>
      <c r="D114" s="92">
        <v>15</v>
      </c>
      <c r="E114" s="107">
        <v>1</v>
      </c>
      <c r="F114" s="108">
        <v>7.1428571428571397E-2</v>
      </c>
      <c r="G114" s="109">
        <v>2.9351622655539139E-5</v>
      </c>
    </row>
    <row r="115" spans="2:7" ht="15" customHeight="1">
      <c r="B115" s="94" t="s">
        <v>145</v>
      </c>
      <c r="C115" s="91">
        <v>16</v>
      </c>
      <c r="D115" s="92">
        <v>6</v>
      </c>
      <c r="E115" s="107">
        <v>-10</v>
      </c>
      <c r="F115" s="108">
        <v>-0.625</v>
      </c>
      <c r="G115" s="109">
        <v>1.1740649062215656E-5</v>
      </c>
    </row>
    <row r="116" spans="2:7">
      <c r="B116" s="94" t="s">
        <v>157</v>
      </c>
      <c r="C116" s="91">
        <v>1173</v>
      </c>
      <c r="D116" s="92">
        <v>1214</v>
      </c>
      <c r="E116" s="107">
        <v>41</v>
      </c>
      <c r="F116" s="108">
        <v>3.4953111679454363E-2</v>
      </c>
      <c r="G116" s="109">
        <v>2.3755246602549678E-3</v>
      </c>
    </row>
    <row r="117" spans="2:7" ht="15" customHeight="1">
      <c r="B117" s="94" t="s">
        <v>172</v>
      </c>
      <c r="C117" s="91">
        <v>8</v>
      </c>
      <c r="D117" s="92">
        <v>1</v>
      </c>
      <c r="E117" s="107">
        <v>-7</v>
      </c>
      <c r="F117" s="108">
        <v>-0.875</v>
      </c>
      <c r="G117" s="109">
        <v>1.9567748437026096E-6</v>
      </c>
    </row>
    <row r="118" spans="2:7" ht="15" customHeight="1">
      <c r="B118" s="94" t="s">
        <v>167</v>
      </c>
      <c r="C118" s="91">
        <v>6</v>
      </c>
      <c r="D118" s="92">
        <v>6</v>
      </c>
      <c r="E118" s="107">
        <v>0</v>
      </c>
      <c r="F118" s="108">
        <v>0</v>
      </c>
      <c r="G118" s="109">
        <v>1.1740649062215656E-5</v>
      </c>
    </row>
    <row r="119" spans="2:7" ht="15" customHeight="1">
      <c r="B119" s="88" t="s">
        <v>208</v>
      </c>
      <c r="C119" s="89">
        <v>181</v>
      </c>
      <c r="D119" s="89">
        <v>272</v>
      </c>
      <c r="E119" s="104">
        <v>91</v>
      </c>
      <c r="F119" s="105">
        <v>0.50276243093922646</v>
      </c>
      <c r="G119" s="106">
        <v>5.3224275748710976E-4</v>
      </c>
    </row>
    <row r="120" spans="2:7" ht="17.25" customHeight="1">
      <c r="B120" s="94" t="s">
        <v>64</v>
      </c>
      <c r="C120" s="91">
        <v>122</v>
      </c>
      <c r="D120" s="92">
        <v>200</v>
      </c>
      <c r="E120" s="107">
        <v>78</v>
      </c>
      <c r="F120" s="108">
        <v>0.63934426229508201</v>
      </c>
      <c r="G120" s="109">
        <v>3.9135496874052189E-4</v>
      </c>
    </row>
    <row r="121" spans="2:7" ht="15" customHeight="1">
      <c r="B121" s="94" t="s">
        <v>68</v>
      </c>
      <c r="C121" s="91">
        <v>0</v>
      </c>
      <c r="D121" s="92">
        <v>0</v>
      </c>
      <c r="E121" s="107">
        <v>0</v>
      </c>
      <c r="F121" s="108"/>
      <c r="G121" s="109">
        <v>0</v>
      </c>
    </row>
    <row r="122" spans="2:7" ht="15" customHeight="1">
      <c r="B122" s="94" t="s">
        <v>72</v>
      </c>
      <c r="C122" s="91">
        <v>57</v>
      </c>
      <c r="D122" s="92">
        <v>63</v>
      </c>
      <c r="E122" s="107">
        <v>6</v>
      </c>
      <c r="F122" s="108">
        <v>0.10526315789473695</v>
      </c>
      <c r="G122" s="109">
        <v>1.2327681515326438E-4</v>
      </c>
    </row>
    <row r="123" spans="2:7" ht="15" customHeight="1">
      <c r="B123" s="94" t="s">
        <v>169</v>
      </c>
      <c r="C123" s="91">
        <v>0</v>
      </c>
      <c r="D123" s="92">
        <v>0</v>
      </c>
      <c r="E123" s="107">
        <v>0</v>
      </c>
      <c r="F123" s="108"/>
      <c r="G123" s="109">
        <v>0</v>
      </c>
    </row>
    <row r="124" spans="2:7" ht="15" customHeight="1">
      <c r="B124" s="94" t="s">
        <v>85</v>
      </c>
      <c r="C124" s="91">
        <v>0</v>
      </c>
      <c r="D124" s="92">
        <v>0</v>
      </c>
      <c r="E124" s="107">
        <v>0</v>
      </c>
      <c r="F124" s="108"/>
      <c r="G124" s="109">
        <v>0</v>
      </c>
    </row>
    <row r="125" spans="2:7" ht="15" customHeight="1">
      <c r="B125" s="94" t="s">
        <v>115</v>
      </c>
      <c r="C125" s="91">
        <v>0</v>
      </c>
      <c r="D125" s="92">
        <v>0</v>
      </c>
      <c r="E125" s="107">
        <v>0</v>
      </c>
      <c r="F125" s="108"/>
      <c r="G125" s="109">
        <v>0</v>
      </c>
    </row>
    <row r="126" spans="2:7" ht="15" customHeight="1">
      <c r="B126" s="94" t="s">
        <v>188</v>
      </c>
      <c r="C126" s="91">
        <v>0</v>
      </c>
      <c r="D126" s="92">
        <v>0</v>
      </c>
      <c r="E126" s="107">
        <v>0</v>
      </c>
      <c r="F126" s="108"/>
      <c r="G126" s="109">
        <v>0</v>
      </c>
    </row>
    <row r="127" spans="2:7" ht="15" customHeight="1">
      <c r="B127" s="94" t="s">
        <v>196</v>
      </c>
      <c r="C127" s="91">
        <v>0</v>
      </c>
      <c r="D127" s="92">
        <v>0</v>
      </c>
      <c r="E127" s="107">
        <v>0</v>
      </c>
      <c r="F127" s="108"/>
      <c r="G127" s="109">
        <v>0</v>
      </c>
    </row>
    <row r="128" spans="2:7" ht="15" customHeight="1">
      <c r="B128" s="94" t="s">
        <v>127</v>
      </c>
      <c r="C128" s="91">
        <v>0</v>
      </c>
      <c r="D128" s="92">
        <v>0</v>
      </c>
      <c r="E128" s="107">
        <v>0</v>
      </c>
      <c r="F128" s="108"/>
      <c r="G128" s="109">
        <v>0</v>
      </c>
    </row>
    <row r="129" spans="1:7" s="11" customFormat="1" ht="15" customHeight="1">
      <c r="B129" s="94" t="s">
        <v>182</v>
      </c>
      <c r="C129" s="91">
        <v>0</v>
      </c>
      <c r="D129" s="92">
        <v>0</v>
      </c>
      <c r="E129" s="107">
        <v>0</v>
      </c>
      <c r="F129" s="108"/>
      <c r="G129" s="109">
        <v>0</v>
      </c>
    </row>
    <row r="130" spans="1:7" s="11" customFormat="1" ht="15" customHeight="1">
      <c r="B130" s="94" t="s">
        <v>134</v>
      </c>
      <c r="C130" s="91">
        <v>0</v>
      </c>
      <c r="D130" s="92">
        <v>0</v>
      </c>
      <c r="E130" s="107">
        <v>0</v>
      </c>
      <c r="F130" s="108"/>
      <c r="G130" s="109">
        <v>0</v>
      </c>
    </row>
    <row r="131" spans="1:7" s="11" customFormat="1" ht="15" customHeight="1">
      <c r="B131" s="94" t="s">
        <v>183</v>
      </c>
      <c r="C131" s="91">
        <v>1</v>
      </c>
      <c r="D131" s="92">
        <v>0</v>
      </c>
      <c r="E131" s="107">
        <v>-1</v>
      </c>
      <c r="F131" s="108">
        <v>-1</v>
      </c>
      <c r="G131" s="109">
        <v>0</v>
      </c>
    </row>
    <row r="132" spans="1:7" s="11" customFormat="1" ht="15" customHeight="1">
      <c r="B132" s="94" t="s">
        <v>185</v>
      </c>
      <c r="C132" s="91">
        <v>0</v>
      </c>
      <c r="D132" s="92">
        <v>6</v>
      </c>
      <c r="E132" s="107">
        <v>6</v>
      </c>
      <c r="F132" s="108"/>
      <c r="G132" s="109">
        <v>1.1740649062215656E-5</v>
      </c>
    </row>
    <row r="133" spans="1:7" s="11" customFormat="1" ht="15" customHeight="1">
      <c r="B133" s="94" t="s">
        <v>149</v>
      </c>
      <c r="C133" s="91">
        <v>0</v>
      </c>
      <c r="D133" s="92">
        <v>0</v>
      </c>
      <c r="E133" s="107">
        <v>0</v>
      </c>
      <c r="F133" s="108"/>
      <c r="G133" s="109">
        <v>0</v>
      </c>
    </row>
    <row r="134" spans="1:7" s="11" customFormat="1" ht="15" customHeight="1">
      <c r="B134" s="94" t="s">
        <v>186</v>
      </c>
      <c r="C134" s="91">
        <v>1</v>
      </c>
      <c r="D134" s="92">
        <v>3</v>
      </c>
      <c r="E134" s="107">
        <v>2</v>
      </c>
      <c r="F134" s="108">
        <v>2</v>
      </c>
      <c r="G134" s="109">
        <v>5.8703245311078278E-6</v>
      </c>
    </row>
    <row r="135" spans="1:7" ht="15" customHeight="1">
      <c r="B135" s="88" t="s">
        <v>209</v>
      </c>
      <c r="C135" s="89">
        <v>16348</v>
      </c>
      <c r="D135" s="89">
        <v>47643</v>
      </c>
      <c r="E135" s="104">
        <v>31295</v>
      </c>
      <c r="F135" s="105">
        <v>1.9143014436016639</v>
      </c>
      <c r="G135" s="106">
        <v>9.3226623878523415E-2</v>
      </c>
    </row>
    <row r="136" spans="1:7" ht="15" customHeight="1">
      <c r="A136" s="12"/>
      <c r="B136" s="93" t="s">
        <v>66</v>
      </c>
      <c r="C136" s="91">
        <v>16</v>
      </c>
      <c r="D136" s="92">
        <v>27</v>
      </c>
      <c r="E136" s="107">
        <v>11</v>
      </c>
      <c r="F136" s="108">
        <v>0.6875</v>
      </c>
      <c r="G136" s="109">
        <v>5.283292077997045E-5</v>
      </c>
    </row>
    <row r="137" spans="1:7" ht="15" customHeight="1">
      <c r="A137" s="12"/>
      <c r="B137" s="93" t="s">
        <v>73</v>
      </c>
      <c r="C137" s="91">
        <v>36</v>
      </c>
      <c r="D137" s="92">
        <v>77</v>
      </c>
      <c r="E137" s="107">
        <v>41</v>
      </c>
      <c r="F137" s="108">
        <v>1.1388888888888888</v>
      </c>
      <c r="G137" s="109">
        <v>1.5067166296510093E-4</v>
      </c>
    </row>
    <row r="138" spans="1:7" s="11" customFormat="1" ht="15" customHeight="1">
      <c r="A138" s="12"/>
      <c r="B138" s="93" t="s">
        <v>194</v>
      </c>
      <c r="C138" s="91">
        <v>0</v>
      </c>
      <c r="D138" s="92">
        <v>1</v>
      </c>
      <c r="E138" s="107">
        <v>1</v>
      </c>
      <c r="F138" s="108"/>
      <c r="G138" s="109">
        <v>1.9567748437026096E-6</v>
      </c>
    </row>
    <row r="139" spans="1:7" ht="15" customHeight="1">
      <c r="A139" s="12"/>
      <c r="B139" s="93" t="s">
        <v>94</v>
      </c>
      <c r="C139" s="91">
        <v>2305</v>
      </c>
      <c r="D139" s="92">
        <v>6417</v>
      </c>
      <c r="E139" s="107">
        <v>4112</v>
      </c>
      <c r="F139" s="108">
        <v>1.7839479392624731</v>
      </c>
      <c r="G139" s="109">
        <v>1.2556624172039644E-2</v>
      </c>
    </row>
    <row r="140" spans="1:7">
      <c r="A140" s="12"/>
      <c r="B140" s="93" t="s">
        <v>97</v>
      </c>
      <c r="C140" s="91">
        <v>13651</v>
      </c>
      <c r="D140" s="92">
        <v>40237</v>
      </c>
      <c r="E140" s="107">
        <v>26586</v>
      </c>
      <c r="F140" s="108">
        <v>1.9475496300637314</v>
      </c>
      <c r="G140" s="109">
        <v>7.8734749386061897E-2</v>
      </c>
    </row>
    <row r="141" spans="1:7">
      <c r="A141" s="12"/>
      <c r="B141" s="97" t="s">
        <v>180</v>
      </c>
      <c r="C141" s="91">
        <v>1</v>
      </c>
      <c r="D141" s="92">
        <v>5</v>
      </c>
      <c r="E141" s="107">
        <v>4</v>
      </c>
      <c r="F141" s="108">
        <v>4</v>
      </c>
      <c r="G141" s="109">
        <v>9.7838742185130469E-6</v>
      </c>
    </row>
    <row r="142" spans="1:7" ht="15" customHeight="1">
      <c r="A142" s="12"/>
      <c r="B142" s="93" t="s">
        <v>120</v>
      </c>
      <c r="C142" s="91">
        <v>27</v>
      </c>
      <c r="D142" s="92">
        <v>30</v>
      </c>
      <c r="E142" s="107">
        <v>3</v>
      </c>
      <c r="F142" s="108">
        <v>0.11111111111111116</v>
      </c>
      <c r="G142" s="109">
        <v>5.8703245311078278E-5</v>
      </c>
    </row>
    <row r="143" spans="1:7" ht="15" customHeight="1">
      <c r="A143" s="12"/>
      <c r="B143" s="93" t="s">
        <v>124</v>
      </c>
      <c r="C143" s="91">
        <v>159</v>
      </c>
      <c r="D143" s="92">
        <v>663</v>
      </c>
      <c r="E143" s="107">
        <v>504</v>
      </c>
      <c r="F143" s="108">
        <v>3.1698113207547172</v>
      </c>
      <c r="G143" s="109">
        <v>1.2973417213748299E-3</v>
      </c>
    </row>
    <row r="144" spans="1:7" ht="15" customHeight="1">
      <c r="A144" s="12"/>
      <c r="B144" s="93" t="s">
        <v>155</v>
      </c>
      <c r="C144" s="91">
        <v>153</v>
      </c>
      <c r="D144" s="92">
        <v>186</v>
      </c>
      <c r="E144" s="107">
        <v>33</v>
      </c>
      <c r="F144" s="108">
        <v>0.21568627450980382</v>
      </c>
      <c r="G144" s="109">
        <v>3.6396012092868534E-4</v>
      </c>
    </row>
    <row r="145" spans="1:7" ht="15" customHeight="1">
      <c r="A145" s="12"/>
      <c r="B145" s="88" t="s">
        <v>210</v>
      </c>
      <c r="C145" s="89">
        <v>1523</v>
      </c>
      <c r="D145" s="89">
        <v>2177</v>
      </c>
      <c r="E145" s="104">
        <v>654</v>
      </c>
      <c r="F145" s="105">
        <v>0.4294156270518712</v>
      </c>
      <c r="G145" s="106">
        <v>4.2598988347405803E-3</v>
      </c>
    </row>
    <row r="146" spans="1:7" ht="15" customHeight="1">
      <c r="B146" s="93" t="s">
        <v>236</v>
      </c>
      <c r="C146" s="91">
        <v>0</v>
      </c>
      <c r="D146" s="92">
        <v>0</v>
      </c>
      <c r="E146" s="107">
        <v>0</v>
      </c>
      <c r="F146" s="108"/>
      <c r="G146" s="109">
        <v>0</v>
      </c>
    </row>
    <row r="147" spans="1:7">
      <c r="B147" s="97" t="s">
        <v>87</v>
      </c>
      <c r="C147" s="91">
        <v>16</v>
      </c>
      <c r="D147" s="92">
        <v>30</v>
      </c>
      <c r="E147" s="107">
        <v>14</v>
      </c>
      <c r="F147" s="108">
        <v>0.875</v>
      </c>
      <c r="G147" s="109">
        <v>5.8703245311078278E-5</v>
      </c>
    </row>
    <row r="148" spans="1:7" ht="15" customHeight="1">
      <c r="B148" s="97" t="s">
        <v>95</v>
      </c>
      <c r="C148" s="91">
        <v>41</v>
      </c>
      <c r="D148" s="92">
        <v>77</v>
      </c>
      <c r="E148" s="107">
        <v>36</v>
      </c>
      <c r="F148" s="108">
        <v>0.87804878048780477</v>
      </c>
      <c r="G148" s="109">
        <v>1.5067166296510093E-4</v>
      </c>
    </row>
    <row r="149" spans="1:7">
      <c r="B149" s="97" t="s">
        <v>178</v>
      </c>
      <c r="C149" s="91">
        <v>2</v>
      </c>
      <c r="D149" s="92">
        <v>7</v>
      </c>
      <c r="E149" s="107">
        <v>5</v>
      </c>
      <c r="F149" s="108">
        <v>2.5</v>
      </c>
      <c r="G149" s="109">
        <v>1.3697423905918266E-5</v>
      </c>
    </row>
    <row r="150" spans="1:7">
      <c r="B150" s="97" t="s">
        <v>250</v>
      </c>
      <c r="C150" s="91">
        <v>0</v>
      </c>
      <c r="D150" s="92">
        <v>0</v>
      </c>
      <c r="E150" s="107">
        <v>0</v>
      </c>
      <c r="F150" s="108"/>
      <c r="G150" s="109">
        <v>0</v>
      </c>
    </row>
    <row r="151" spans="1:7" ht="15" customHeight="1">
      <c r="B151" s="97" t="s">
        <v>113</v>
      </c>
      <c r="C151" s="91">
        <v>56</v>
      </c>
      <c r="D151" s="92">
        <v>84</v>
      </c>
      <c r="E151" s="107">
        <v>28</v>
      </c>
      <c r="F151" s="108">
        <v>0.5</v>
      </c>
      <c r="G151" s="109">
        <v>1.6436908687101918E-4</v>
      </c>
    </row>
    <row r="152" spans="1:7" ht="15" customHeight="1">
      <c r="B152" s="97" t="s">
        <v>117</v>
      </c>
      <c r="C152" s="91">
        <v>31</v>
      </c>
      <c r="D152" s="92">
        <v>48</v>
      </c>
      <c r="E152" s="107">
        <v>17</v>
      </c>
      <c r="F152" s="108">
        <v>0.54838709677419351</v>
      </c>
      <c r="G152" s="109">
        <v>9.3925192497725245E-5</v>
      </c>
    </row>
    <row r="153" spans="1:7" ht="15" customHeight="1">
      <c r="B153" s="97" t="s">
        <v>140</v>
      </c>
      <c r="C153" s="91">
        <v>11</v>
      </c>
      <c r="D153" s="92">
        <v>46</v>
      </c>
      <c r="E153" s="107">
        <v>35</v>
      </c>
      <c r="F153" s="108">
        <v>3.1818181818181817</v>
      </c>
      <c r="G153" s="109">
        <v>9.0011642810320031E-5</v>
      </c>
    </row>
    <row r="154" spans="1:7" s="27" customFormat="1" ht="15" customHeight="1">
      <c r="B154" s="97" t="s">
        <v>146</v>
      </c>
      <c r="C154" s="91">
        <v>103</v>
      </c>
      <c r="D154" s="92">
        <v>101</v>
      </c>
      <c r="E154" s="107">
        <v>-2</v>
      </c>
      <c r="F154" s="108">
        <v>-1.9417475728155331E-2</v>
      </c>
      <c r="G154" s="109">
        <v>1.9763425921396355E-4</v>
      </c>
    </row>
    <row r="155" spans="1:7" ht="15" customHeight="1">
      <c r="B155" s="97" t="s">
        <v>153</v>
      </c>
      <c r="C155" s="91">
        <v>1263</v>
      </c>
      <c r="D155" s="92">
        <v>1784</v>
      </c>
      <c r="E155" s="107">
        <v>521</v>
      </c>
      <c r="F155" s="108">
        <v>0.41250989707046704</v>
      </c>
      <c r="G155" s="109">
        <v>3.4908863211654552E-3</v>
      </c>
    </row>
    <row r="156" spans="1:7" ht="15" customHeight="1">
      <c r="B156" s="85" t="s">
        <v>225</v>
      </c>
      <c r="C156" s="86">
        <v>4292</v>
      </c>
      <c r="D156" s="86">
        <v>5877</v>
      </c>
      <c r="E156" s="110">
        <v>1585</v>
      </c>
      <c r="F156" s="111">
        <v>0.36929170549860202</v>
      </c>
      <c r="G156" s="112">
        <v>1.1499965756440236E-2</v>
      </c>
    </row>
    <row r="157" spans="1:7" ht="15" customHeight="1">
      <c r="B157" s="93" t="s">
        <v>70</v>
      </c>
      <c r="C157" s="91">
        <v>1809</v>
      </c>
      <c r="D157" s="92">
        <v>1523</v>
      </c>
      <c r="E157" s="107">
        <v>-286</v>
      </c>
      <c r="F157" s="108">
        <v>-0.158098396904367</v>
      </c>
      <c r="G157" s="109">
        <v>2.9801680869590741E-3</v>
      </c>
    </row>
    <row r="158" spans="1:7" ht="15" customHeight="1">
      <c r="B158" s="93" t="s">
        <v>74</v>
      </c>
      <c r="C158" s="91">
        <v>81</v>
      </c>
      <c r="D158" s="92">
        <v>103</v>
      </c>
      <c r="E158" s="107">
        <v>22</v>
      </c>
      <c r="F158" s="108">
        <v>0.27160493827160503</v>
      </c>
      <c r="G158" s="109">
        <v>2.0154780890136877E-4</v>
      </c>
    </row>
    <row r="159" spans="1:7" ht="15" customHeight="1">
      <c r="B159" s="99" t="s">
        <v>81</v>
      </c>
      <c r="C159" s="91">
        <v>285</v>
      </c>
      <c r="D159" s="92">
        <v>623</v>
      </c>
      <c r="E159" s="107">
        <v>338</v>
      </c>
      <c r="F159" s="108">
        <v>1.1859649122807019</v>
      </c>
      <c r="G159" s="109">
        <v>1.2190707276267256E-3</v>
      </c>
    </row>
    <row r="160" spans="1:7" ht="15" customHeight="1">
      <c r="B160" s="100" t="s">
        <v>84</v>
      </c>
      <c r="C160" s="91">
        <v>415</v>
      </c>
      <c r="D160" s="92">
        <v>450</v>
      </c>
      <c r="E160" s="107">
        <v>35</v>
      </c>
      <c r="F160" s="108">
        <v>8.43373493975903E-2</v>
      </c>
      <c r="G160" s="109">
        <v>8.8054867966617424E-4</v>
      </c>
    </row>
    <row r="161" spans="2:7" ht="15" customHeight="1">
      <c r="B161" s="100" t="s">
        <v>93</v>
      </c>
      <c r="C161" s="91">
        <v>87</v>
      </c>
      <c r="D161" s="92">
        <v>140</v>
      </c>
      <c r="E161" s="107">
        <v>53</v>
      </c>
      <c r="F161" s="108">
        <v>0.60919540229885061</v>
      </c>
      <c r="G161" s="109">
        <v>2.7394847811836531E-4</v>
      </c>
    </row>
    <row r="162" spans="2:7" ht="15" customHeight="1">
      <c r="B162" s="100" t="s">
        <v>96</v>
      </c>
      <c r="C162" s="91">
        <v>105</v>
      </c>
      <c r="D162" s="92">
        <v>353</v>
      </c>
      <c r="E162" s="107">
        <v>248</v>
      </c>
      <c r="F162" s="108">
        <v>2.361904761904762</v>
      </c>
      <c r="G162" s="109">
        <v>6.9074151982702109E-4</v>
      </c>
    </row>
    <row r="163" spans="2:7">
      <c r="B163" s="90" t="s">
        <v>101</v>
      </c>
      <c r="C163" s="91">
        <v>26</v>
      </c>
      <c r="D163" s="92">
        <v>68</v>
      </c>
      <c r="E163" s="107">
        <v>42</v>
      </c>
      <c r="F163" s="108">
        <v>1.6153846153846154</v>
      </c>
      <c r="G163" s="109">
        <v>1.3306068937177744E-4</v>
      </c>
    </row>
    <row r="164" spans="2:7" ht="15" customHeight="1">
      <c r="B164" s="90" t="s">
        <v>109</v>
      </c>
      <c r="C164" s="91">
        <v>137</v>
      </c>
      <c r="D164" s="92">
        <v>312</v>
      </c>
      <c r="E164" s="107">
        <v>175</v>
      </c>
      <c r="F164" s="108">
        <v>1.2773722627737225</v>
      </c>
      <c r="G164" s="109">
        <v>6.1051375123521415E-4</v>
      </c>
    </row>
    <row r="165" spans="2:7" ht="15" customHeight="1">
      <c r="B165" s="90" t="s">
        <v>164</v>
      </c>
      <c r="C165" s="91">
        <v>2</v>
      </c>
      <c r="D165" s="92">
        <v>9</v>
      </c>
      <c r="E165" s="107">
        <v>7</v>
      </c>
      <c r="F165" s="108">
        <v>3.5</v>
      </c>
      <c r="G165" s="109">
        <v>1.7610973593323483E-5</v>
      </c>
    </row>
    <row r="166" spans="2:7" ht="15" customHeight="1">
      <c r="B166" s="90" t="s">
        <v>123</v>
      </c>
      <c r="C166" s="91">
        <v>353</v>
      </c>
      <c r="D166" s="92">
        <v>469</v>
      </c>
      <c r="E166" s="107">
        <v>116</v>
      </c>
      <c r="F166" s="108">
        <v>0.32861189801699719</v>
      </c>
      <c r="G166" s="109">
        <v>9.1772740169652383E-4</v>
      </c>
    </row>
    <row r="167" spans="2:7" ht="15" customHeight="1">
      <c r="B167" s="93" t="s">
        <v>125</v>
      </c>
      <c r="C167" s="91">
        <v>61</v>
      </c>
      <c r="D167" s="92">
        <v>188</v>
      </c>
      <c r="E167" s="107">
        <v>127</v>
      </c>
      <c r="F167" s="108">
        <v>2.081967213114754</v>
      </c>
      <c r="G167" s="109">
        <v>3.6787367061609055E-4</v>
      </c>
    </row>
    <row r="168" spans="2:7">
      <c r="B168" s="90" t="s">
        <v>133</v>
      </c>
      <c r="C168" s="91">
        <v>528</v>
      </c>
      <c r="D168" s="92">
        <v>864</v>
      </c>
      <c r="E168" s="107">
        <v>336</v>
      </c>
      <c r="F168" s="108">
        <v>0.63636363636363646</v>
      </c>
      <c r="G168" s="109">
        <v>1.6906534649590544E-3</v>
      </c>
    </row>
    <row r="169" spans="2:7" ht="15" customHeight="1">
      <c r="B169" s="93" t="s">
        <v>141</v>
      </c>
      <c r="C169" s="91">
        <v>264</v>
      </c>
      <c r="D169" s="92">
        <v>445</v>
      </c>
      <c r="E169" s="107">
        <v>181</v>
      </c>
      <c r="F169" s="108">
        <v>0.68560606060606055</v>
      </c>
      <c r="G169" s="109">
        <v>8.7076480544766115E-4</v>
      </c>
    </row>
    <row r="170" spans="2:7" ht="15" customHeight="1">
      <c r="B170" s="90" t="s">
        <v>154</v>
      </c>
      <c r="C170" s="91">
        <v>139</v>
      </c>
      <c r="D170" s="92">
        <v>330</v>
      </c>
      <c r="E170" s="107">
        <v>191</v>
      </c>
      <c r="F170" s="108">
        <v>1.3741007194244603</v>
      </c>
      <c r="G170" s="109">
        <v>6.4573569842186107E-4</v>
      </c>
    </row>
    <row r="171" spans="2:7" ht="15" customHeight="1">
      <c r="B171" s="85" t="s">
        <v>212</v>
      </c>
      <c r="C171" s="86">
        <v>482</v>
      </c>
      <c r="D171" s="86">
        <v>658</v>
      </c>
      <c r="E171" s="110">
        <v>176</v>
      </c>
      <c r="F171" s="111">
        <v>0.36514522821576767</v>
      </c>
      <c r="G171" s="112">
        <v>1.287557847156317E-3</v>
      </c>
    </row>
    <row r="172" spans="2:7" ht="15" customHeight="1">
      <c r="B172" s="88" t="s">
        <v>213</v>
      </c>
      <c r="C172" s="89">
        <v>157</v>
      </c>
      <c r="D172" s="89">
        <v>221</v>
      </c>
      <c r="E172" s="104">
        <v>64</v>
      </c>
      <c r="F172" s="105">
        <v>0.40764331210191074</v>
      </c>
      <c r="G172" s="106">
        <v>4.3244724045827669E-4</v>
      </c>
    </row>
    <row r="173" spans="2:7" s="10" customFormat="1" ht="15" customHeight="1">
      <c r="B173" s="97" t="s">
        <v>175</v>
      </c>
      <c r="C173" s="91">
        <v>0</v>
      </c>
      <c r="D173" s="92">
        <v>0</v>
      </c>
      <c r="E173" s="107">
        <v>0</v>
      </c>
      <c r="F173" s="108"/>
      <c r="G173" s="109">
        <v>0</v>
      </c>
    </row>
    <row r="174" spans="2:7" ht="15" customHeight="1">
      <c r="B174" s="97" t="s">
        <v>82</v>
      </c>
      <c r="C174" s="91">
        <v>9</v>
      </c>
      <c r="D174" s="92">
        <v>23</v>
      </c>
      <c r="E174" s="107">
        <v>14</v>
      </c>
      <c r="F174" s="108">
        <v>1.5555555555555554</v>
      </c>
      <c r="G174" s="109">
        <v>4.5005821405160015E-5</v>
      </c>
    </row>
    <row r="175" spans="2:7" ht="15" customHeight="1">
      <c r="B175" s="97" t="s">
        <v>168</v>
      </c>
      <c r="C175" s="91">
        <v>4</v>
      </c>
      <c r="D175" s="92">
        <v>6</v>
      </c>
      <c r="E175" s="107">
        <v>2</v>
      </c>
      <c r="F175" s="108">
        <v>0.5</v>
      </c>
      <c r="G175" s="109">
        <v>1.1740649062215656E-5</v>
      </c>
    </row>
    <row r="176" spans="2:7" ht="15" customHeight="1">
      <c r="B176" s="97" t="s">
        <v>89</v>
      </c>
      <c r="C176" s="91">
        <v>2</v>
      </c>
      <c r="D176" s="92">
        <v>0</v>
      </c>
      <c r="E176" s="107">
        <v>-2</v>
      </c>
      <c r="F176" s="108">
        <v>-1</v>
      </c>
      <c r="G176" s="109">
        <v>0</v>
      </c>
    </row>
    <row r="177" spans="1:7" ht="15" customHeight="1">
      <c r="B177" s="97" t="s">
        <v>90</v>
      </c>
      <c r="C177" s="91">
        <v>5</v>
      </c>
      <c r="D177" s="92">
        <v>13</v>
      </c>
      <c r="E177" s="107">
        <v>8</v>
      </c>
      <c r="F177" s="108">
        <v>1.6</v>
      </c>
      <c r="G177" s="109">
        <v>2.5438072968133922E-5</v>
      </c>
    </row>
    <row r="178" spans="1:7" ht="15" customHeight="1">
      <c r="B178" s="97" t="s">
        <v>102</v>
      </c>
      <c r="C178" s="91">
        <v>8</v>
      </c>
      <c r="D178" s="92">
        <v>29</v>
      </c>
      <c r="E178" s="107">
        <v>21</v>
      </c>
      <c r="F178" s="108">
        <v>2.625</v>
      </c>
      <c r="G178" s="109">
        <v>5.6746470467375671E-5</v>
      </c>
    </row>
    <row r="179" spans="1:7" ht="15" customHeight="1">
      <c r="B179" s="97" t="s">
        <v>195</v>
      </c>
      <c r="C179" s="91">
        <v>105</v>
      </c>
      <c r="D179" s="92">
        <v>98</v>
      </c>
      <c r="E179" s="107">
        <v>-7</v>
      </c>
      <c r="F179" s="108">
        <v>-6.6666666666666652E-2</v>
      </c>
      <c r="G179" s="109">
        <v>1.917639346828557E-4</v>
      </c>
    </row>
    <row r="180" spans="1:7" ht="15" customHeight="1">
      <c r="B180" s="97" t="s">
        <v>111</v>
      </c>
      <c r="C180" s="91">
        <v>0</v>
      </c>
      <c r="D180" s="92">
        <v>1</v>
      </c>
      <c r="E180" s="107">
        <v>1</v>
      </c>
      <c r="F180" s="108"/>
      <c r="G180" s="109">
        <v>1.9567748437026096E-6</v>
      </c>
    </row>
    <row r="181" spans="1:7" ht="15" customHeight="1">
      <c r="B181" s="97" t="s">
        <v>112</v>
      </c>
      <c r="C181" s="91">
        <v>4</v>
      </c>
      <c r="D181" s="92">
        <v>5</v>
      </c>
      <c r="E181" s="107">
        <v>1</v>
      </c>
      <c r="F181" s="108">
        <v>0.25</v>
      </c>
      <c r="G181" s="109">
        <v>9.7838742185130469E-6</v>
      </c>
    </row>
    <row r="182" spans="1:7" s="27" customFormat="1" ht="15" customHeight="1">
      <c r="B182" s="97" t="s">
        <v>273</v>
      </c>
      <c r="C182" s="91">
        <v>0</v>
      </c>
      <c r="D182" s="92">
        <v>0</v>
      </c>
      <c r="E182" s="107">
        <v>0</v>
      </c>
      <c r="F182" s="108"/>
      <c r="G182" s="109">
        <v>0</v>
      </c>
    </row>
    <row r="183" spans="1:7" ht="15" customHeight="1">
      <c r="B183" s="97" t="s">
        <v>189</v>
      </c>
      <c r="C183" s="91">
        <v>1</v>
      </c>
      <c r="D183" s="92">
        <v>0</v>
      </c>
      <c r="E183" s="107">
        <v>-1</v>
      </c>
      <c r="F183" s="108">
        <v>-1</v>
      </c>
      <c r="G183" s="109">
        <v>0</v>
      </c>
    </row>
    <row r="184" spans="1:7" ht="12.75" customHeight="1">
      <c r="B184" s="97" t="s">
        <v>118</v>
      </c>
      <c r="C184" s="91">
        <v>0</v>
      </c>
      <c r="D184" s="92">
        <v>4</v>
      </c>
      <c r="E184" s="107">
        <v>4</v>
      </c>
      <c r="F184" s="108"/>
      <c r="G184" s="109">
        <v>7.8270993748104382E-6</v>
      </c>
    </row>
    <row r="185" spans="1:7">
      <c r="B185" s="97" t="s">
        <v>181</v>
      </c>
      <c r="C185" s="91">
        <v>1</v>
      </c>
      <c r="D185" s="92">
        <v>0</v>
      </c>
      <c r="E185" s="107">
        <v>-1</v>
      </c>
      <c r="F185" s="108">
        <v>-1</v>
      </c>
      <c r="G185" s="109">
        <v>0</v>
      </c>
    </row>
    <row r="186" spans="1:7" ht="15" customHeight="1">
      <c r="B186" s="97" t="s">
        <v>130</v>
      </c>
      <c r="C186" s="91">
        <v>1</v>
      </c>
      <c r="D186" s="92">
        <v>1</v>
      </c>
      <c r="E186" s="107">
        <v>0</v>
      </c>
      <c r="F186" s="108">
        <v>0</v>
      </c>
      <c r="G186" s="109">
        <v>1.9567748437026096E-6</v>
      </c>
    </row>
    <row r="187" spans="1:7" ht="15" customHeight="1">
      <c r="B187" s="97" t="s">
        <v>135</v>
      </c>
      <c r="C187" s="91">
        <v>2</v>
      </c>
      <c r="D187" s="92">
        <v>1</v>
      </c>
      <c r="E187" s="107">
        <v>-1</v>
      </c>
      <c r="F187" s="108">
        <v>-0.5</v>
      </c>
      <c r="G187" s="109">
        <v>1.9567748437026096E-6</v>
      </c>
    </row>
    <row r="188" spans="1:7" ht="15" customHeight="1">
      <c r="B188" s="97" t="s">
        <v>142</v>
      </c>
      <c r="C188" s="91">
        <v>5</v>
      </c>
      <c r="D188" s="92">
        <v>32</v>
      </c>
      <c r="E188" s="107">
        <v>27</v>
      </c>
      <c r="F188" s="108">
        <v>5.4</v>
      </c>
      <c r="G188" s="109">
        <v>6.2616794998483506E-5</v>
      </c>
    </row>
    <row r="189" spans="1:7">
      <c r="B189" s="97" t="s">
        <v>184</v>
      </c>
      <c r="C189" s="91">
        <v>5</v>
      </c>
      <c r="D189" s="92">
        <v>4</v>
      </c>
      <c r="E189" s="107">
        <v>-1</v>
      </c>
      <c r="F189" s="108">
        <v>-0.19999999999999996</v>
      </c>
      <c r="G189" s="109">
        <v>7.8270993748104382E-6</v>
      </c>
    </row>
    <row r="190" spans="1:7" ht="15" customHeight="1">
      <c r="B190" s="97" t="s">
        <v>151</v>
      </c>
      <c r="C190" s="91">
        <v>5</v>
      </c>
      <c r="D190" s="92">
        <v>3</v>
      </c>
      <c r="E190" s="107">
        <v>-2</v>
      </c>
      <c r="F190" s="108">
        <v>-0.4</v>
      </c>
      <c r="G190" s="109">
        <v>5.8703245311078278E-6</v>
      </c>
    </row>
    <row r="191" spans="1:7" ht="15" customHeight="1">
      <c r="B191" s="97" t="s">
        <v>187</v>
      </c>
      <c r="C191" s="91">
        <v>0</v>
      </c>
      <c r="D191" s="92">
        <v>1</v>
      </c>
      <c r="E191" s="107">
        <v>1</v>
      </c>
      <c r="F191" s="108"/>
      <c r="G191" s="109">
        <v>1.9567748437026096E-6</v>
      </c>
    </row>
    <row r="192" spans="1:7" ht="15" customHeight="1">
      <c r="A192" s="12"/>
      <c r="B192" s="88" t="s">
        <v>214</v>
      </c>
      <c r="C192" s="89">
        <v>72</v>
      </c>
      <c r="D192" s="89">
        <v>80</v>
      </c>
      <c r="E192" s="104">
        <v>8</v>
      </c>
      <c r="F192" s="105">
        <v>0.11111111111111116</v>
      </c>
      <c r="G192" s="106">
        <v>1.5654198749620875E-4</v>
      </c>
    </row>
    <row r="193" spans="1:7" ht="15" customHeight="1">
      <c r="A193" s="12"/>
      <c r="B193" s="93" t="s">
        <v>173</v>
      </c>
      <c r="C193" s="91">
        <v>0</v>
      </c>
      <c r="D193" s="92">
        <v>0</v>
      </c>
      <c r="E193" s="107">
        <v>0</v>
      </c>
      <c r="F193" s="108"/>
      <c r="G193" s="109">
        <v>0</v>
      </c>
    </row>
    <row r="194" spans="1:7" ht="15" customHeight="1">
      <c r="A194" s="12"/>
      <c r="B194" s="96" t="s">
        <v>190</v>
      </c>
      <c r="C194" s="91">
        <v>0</v>
      </c>
      <c r="D194" s="92">
        <v>0</v>
      </c>
      <c r="E194" s="107">
        <v>0</v>
      </c>
      <c r="F194" s="108"/>
      <c r="G194" s="109">
        <v>0</v>
      </c>
    </row>
    <row r="195" spans="1:7" ht="15" customHeight="1">
      <c r="A195" s="12"/>
      <c r="B195" s="97" t="s">
        <v>177</v>
      </c>
      <c r="C195" s="91">
        <v>0</v>
      </c>
      <c r="D195" s="92">
        <v>0</v>
      </c>
      <c r="E195" s="107">
        <v>0</v>
      </c>
      <c r="F195" s="108"/>
      <c r="G195" s="109">
        <v>0</v>
      </c>
    </row>
    <row r="196" spans="1:7" ht="15" customHeight="1">
      <c r="A196" s="12"/>
      <c r="B196" s="97" t="s">
        <v>77</v>
      </c>
      <c r="C196" s="91">
        <v>4</v>
      </c>
      <c r="D196" s="92">
        <v>6</v>
      </c>
      <c r="E196" s="107">
        <v>2</v>
      </c>
      <c r="F196" s="108">
        <v>0.5</v>
      </c>
      <c r="G196" s="109">
        <v>1.1740649062215656E-5</v>
      </c>
    </row>
    <row r="197" spans="1:7" ht="15" customHeight="1">
      <c r="A197" s="12"/>
      <c r="B197" s="97" t="s">
        <v>78</v>
      </c>
      <c r="C197" s="91">
        <v>2</v>
      </c>
      <c r="D197" s="92">
        <v>2</v>
      </c>
      <c r="E197" s="107">
        <v>0</v>
      </c>
      <c r="F197" s="108">
        <v>0</v>
      </c>
      <c r="G197" s="109">
        <v>3.9135496874052191E-6</v>
      </c>
    </row>
    <row r="198" spans="1:7" ht="15" customHeight="1">
      <c r="A198" s="12"/>
      <c r="B198" s="97" t="s">
        <v>163</v>
      </c>
      <c r="C198" s="91">
        <v>0</v>
      </c>
      <c r="D198" s="92">
        <v>0</v>
      </c>
      <c r="E198" s="107">
        <v>0</v>
      </c>
      <c r="F198" s="108"/>
      <c r="G198" s="109">
        <v>0</v>
      </c>
    </row>
    <row r="199" spans="1:7" ht="15" customHeight="1">
      <c r="A199" s="12"/>
      <c r="B199" s="97" t="s">
        <v>98</v>
      </c>
      <c r="C199" s="91">
        <v>2</v>
      </c>
      <c r="D199" s="92">
        <v>1</v>
      </c>
      <c r="E199" s="107">
        <v>-1</v>
      </c>
      <c r="F199" s="108">
        <v>-0.5</v>
      </c>
      <c r="G199" s="109">
        <v>1.9567748437026096E-6</v>
      </c>
    </row>
    <row r="200" spans="1:7" ht="15" customHeight="1">
      <c r="A200" s="12"/>
      <c r="B200" s="97" t="s">
        <v>107</v>
      </c>
      <c r="C200" s="91">
        <v>1</v>
      </c>
      <c r="D200" s="92">
        <v>3</v>
      </c>
      <c r="E200" s="107">
        <v>2</v>
      </c>
      <c r="F200" s="108">
        <v>2</v>
      </c>
      <c r="G200" s="109">
        <v>5.8703245311078278E-6</v>
      </c>
    </row>
    <row r="201" spans="1:7" ht="15" customHeight="1">
      <c r="A201" s="12"/>
      <c r="B201" s="90" t="s">
        <v>110</v>
      </c>
      <c r="C201" s="91">
        <v>0</v>
      </c>
      <c r="D201" s="92">
        <v>7</v>
      </c>
      <c r="E201" s="107">
        <v>7</v>
      </c>
      <c r="F201" s="108"/>
      <c r="G201" s="109">
        <v>1.3697423905918266E-5</v>
      </c>
    </row>
    <row r="202" spans="1:7" ht="15" customHeight="1">
      <c r="A202" s="12"/>
      <c r="B202" s="97" t="s">
        <v>179</v>
      </c>
      <c r="C202" s="91">
        <v>3</v>
      </c>
      <c r="D202" s="92">
        <v>2</v>
      </c>
      <c r="E202" s="107">
        <v>-1</v>
      </c>
      <c r="F202" s="108">
        <v>-0.33333333333333337</v>
      </c>
      <c r="G202" s="109">
        <v>3.9135496874052191E-6</v>
      </c>
    </row>
    <row r="203" spans="1:7" ht="15" customHeight="1">
      <c r="A203" s="12"/>
      <c r="B203" s="97" t="s">
        <v>165</v>
      </c>
      <c r="C203" s="91">
        <v>0</v>
      </c>
      <c r="D203" s="92">
        <v>0</v>
      </c>
      <c r="E203" s="107">
        <v>0</v>
      </c>
      <c r="F203" s="108"/>
      <c r="G203" s="109">
        <v>0</v>
      </c>
    </row>
    <row r="204" spans="1:7" ht="15" customHeight="1">
      <c r="A204" s="12"/>
      <c r="B204" s="97" t="s">
        <v>170</v>
      </c>
      <c r="C204" s="91">
        <v>0</v>
      </c>
      <c r="D204" s="92">
        <v>1</v>
      </c>
      <c r="E204" s="107">
        <v>1</v>
      </c>
      <c r="F204" s="108"/>
      <c r="G204" s="109">
        <v>1.9567748437026096E-6</v>
      </c>
    </row>
    <row r="205" spans="1:7" ht="15" customHeight="1">
      <c r="A205" s="12"/>
      <c r="B205" s="97" t="s">
        <v>121</v>
      </c>
      <c r="C205" s="91">
        <v>59</v>
      </c>
      <c r="D205" s="92">
        <v>57</v>
      </c>
      <c r="E205" s="107">
        <v>-2</v>
      </c>
      <c r="F205" s="108">
        <v>-3.3898305084745783E-2</v>
      </c>
      <c r="G205" s="109">
        <v>1.1153616609104874E-4</v>
      </c>
    </row>
    <row r="206" spans="1:7" ht="15" customHeight="1">
      <c r="A206" s="12"/>
      <c r="B206" s="97" t="s">
        <v>136</v>
      </c>
      <c r="C206" s="91">
        <v>0</v>
      </c>
      <c r="D206" s="92">
        <v>0</v>
      </c>
      <c r="E206" s="107">
        <v>0</v>
      </c>
      <c r="F206" s="108"/>
      <c r="G206" s="109">
        <v>0</v>
      </c>
    </row>
    <row r="207" spans="1:7" ht="15" customHeight="1">
      <c r="A207" s="12"/>
      <c r="B207" s="97" t="s">
        <v>139</v>
      </c>
      <c r="C207" s="91">
        <v>1</v>
      </c>
      <c r="D207" s="92">
        <v>1</v>
      </c>
      <c r="E207" s="107">
        <v>0</v>
      </c>
      <c r="F207" s="108">
        <v>0</v>
      </c>
      <c r="G207" s="109">
        <v>1.9567748437026096E-6</v>
      </c>
    </row>
    <row r="208" spans="1:7" ht="15" customHeight="1">
      <c r="B208" s="97" t="s">
        <v>199</v>
      </c>
      <c r="C208" s="91">
        <v>0</v>
      </c>
      <c r="D208" s="92">
        <v>0</v>
      </c>
      <c r="E208" s="107">
        <v>0</v>
      </c>
      <c r="F208" s="108"/>
      <c r="G208" s="109">
        <v>0</v>
      </c>
    </row>
    <row r="209" spans="1:7" ht="13.5" customHeight="1">
      <c r="B209" s="88" t="s">
        <v>132</v>
      </c>
      <c r="C209" s="89">
        <v>112</v>
      </c>
      <c r="D209" s="89">
        <v>131</v>
      </c>
      <c r="E209" s="104">
        <v>19</v>
      </c>
      <c r="F209" s="105">
        <v>0.16964285714285721</v>
      </c>
      <c r="G209" s="106">
        <v>2.5633750452504184E-4</v>
      </c>
    </row>
    <row r="210" spans="1:7" ht="15" customHeight="1">
      <c r="A210" s="12"/>
      <c r="B210" s="97" t="s">
        <v>174</v>
      </c>
      <c r="C210" s="91">
        <v>0</v>
      </c>
      <c r="D210" s="92">
        <v>0</v>
      </c>
      <c r="E210" s="107">
        <v>0</v>
      </c>
      <c r="F210" s="108"/>
      <c r="G210" s="109">
        <v>0</v>
      </c>
    </row>
    <row r="211" spans="1:7" ht="15" customHeight="1">
      <c r="A211" s="12"/>
      <c r="B211" s="96" t="s">
        <v>201</v>
      </c>
      <c r="C211" s="91">
        <v>0</v>
      </c>
      <c r="D211" s="92">
        <v>0</v>
      </c>
      <c r="E211" s="107">
        <v>0</v>
      </c>
      <c r="F211" s="108"/>
      <c r="G211" s="109">
        <v>0</v>
      </c>
    </row>
    <row r="212" spans="1:7" ht="15" customHeight="1">
      <c r="A212" s="12"/>
      <c r="B212" s="97" t="s">
        <v>166</v>
      </c>
      <c r="C212" s="91">
        <v>0</v>
      </c>
      <c r="D212" s="92">
        <v>0</v>
      </c>
      <c r="E212" s="107">
        <v>0</v>
      </c>
      <c r="F212" s="108"/>
      <c r="G212" s="109">
        <v>0</v>
      </c>
    </row>
    <row r="213" spans="1:7" ht="15" customHeight="1">
      <c r="B213" s="97" t="s">
        <v>132</v>
      </c>
      <c r="C213" s="91">
        <v>112</v>
      </c>
      <c r="D213" s="92">
        <v>130</v>
      </c>
      <c r="E213" s="107">
        <v>18</v>
      </c>
      <c r="F213" s="108">
        <v>0.16071428571428581</v>
      </c>
      <c r="G213" s="109">
        <v>2.5438072968133924E-4</v>
      </c>
    </row>
    <row r="214" spans="1:7">
      <c r="B214" s="96" t="s">
        <v>191</v>
      </c>
      <c r="C214" s="91">
        <v>0</v>
      </c>
      <c r="D214" s="92">
        <v>1</v>
      </c>
      <c r="E214" s="107">
        <v>1</v>
      </c>
      <c r="F214" s="108"/>
      <c r="G214" s="109">
        <v>1.9567748437026096E-6</v>
      </c>
    </row>
    <row r="215" spans="1:7" ht="15" customHeight="1">
      <c r="B215" s="88" t="s">
        <v>215</v>
      </c>
      <c r="C215" s="89">
        <v>129</v>
      </c>
      <c r="D215" s="89">
        <v>217</v>
      </c>
      <c r="E215" s="104">
        <v>88</v>
      </c>
      <c r="F215" s="105">
        <v>0.68217054263565902</v>
      </c>
      <c r="G215" s="106">
        <v>4.2462014108346621E-4</v>
      </c>
    </row>
    <row r="216" spans="1:7" ht="15" customHeight="1">
      <c r="B216" s="90" t="s">
        <v>67</v>
      </c>
      <c r="C216" s="91">
        <v>11</v>
      </c>
      <c r="D216" s="92">
        <v>33</v>
      </c>
      <c r="E216" s="107">
        <v>22</v>
      </c>
      <c r="F216" s="108">
        <v>2</v>
      </c>
      <c r="G216" s="109">
        <v>6.4573569842186113E-5</v>
      </c>
    </row>
    <row r="217" spans="1:7" ht="15" customHeight="1">
      <c r="B217" s="90" t="s">
        <v>114</v>
      </c>
      <c r="C217" s="91">
        <v>37</v>
      </c>
      <c r="D217" s="92">
        <v>84</v>
      </c>
      <c r="E217" s="107">
        <v>47</v>
      </c>
      <c r="F217" s="108">
        <v>1.2702702702702702</v>
      </c>
      <c r="G217" s="109">
        <v>1.6436908687101918E-4</v>
      </c>
    </row>
    <row r="218" spans="1:7" ht="15" customHeight="1">
      <c r="B218" s="90" t="s">
        <v>143</v>
      </c>
      <c r="C218" s="91">
        <v>29</v>
      </c>
      <c r="D218" s="92">
        <v>61</v>
      </c>
      <c r="E218" s="107">
        <v>32</v>
      </c>
      <c r="F218" s="108">
        <v>1.103448275862069</v>
      </c>
      <c r="G218" s="109">
        <v>1.1936326546585918E-4</v>
      </c>
    </row>
    <row r="219" spans="1:7">
      <c r="B219" s="90" t="s">
        <v>150</v>
      </c>
      <c r="C219" s="91">
        <v>52</v>
      </c>
      <c r="D219" s="92">
        <v>39</v>
      </c>
      <c r="E219" s="107">
        <v>-13</v>
      </c>
      <c r="F219" s="108">
        <v>-0.25</v>
      </c>
      <c r="G219" s="109">
        <v>7.6314218904401768E-5</v>
      </c>
    </row>
    <row r="220" spans="1:7">
      <c r="B220" s="88" t="s">
        <v>216</v>
      </c>
      <c r="C220" s="89">
        <v>12</v>
      </c>
      <c r="D220" s="89">
        <v>9</v>
      </c>
      <c r="E220" s="104">
        <v>-3</v>
      </c>
      <c r="F220" s="105">
        <v>-0.25</v>
      </c>
      <c r="G220" s="106">
        <v>1.7610973593323483E-5</v>
      </c>
    </row>
    <row r="221" spans="1:7">
      <c r="B221" s="97" t="s">
        <v>160</v>
      </c>
      <c r="C221" s="91">
        <v>0</v>
      </c>
      <c r="D221" s="92">
        <v>0</v>
      </c>
      <c r="E221" s="107">
        <v>0</v>
      </c>
      <c r="F221" s="108"/>
      <c r="G221" s="109">
        <v>0</v>
      </c>
    </row>
    <row r="222" spans="1:7" ht="13.5" customHeight="1">
      <c r="B222" s="97" t="s">
        <v>176</v>
      </c>
      <c r="C222" s="91">
        <v>0</v>
      </c>
      <c r="D222" s="92">
        <v>1</v>
      </c>
      <c r="E222" s="107">
        <v>1</v>
      </c>
      <c r="F222" s="108"/>
      <c r="G222" s="109">
        <v>1.9567748437026096E-6</v>
      </c>
    </row>
    <row r="223" spans="1:7" ht="15.75" customHeight="1">
      <c r="B223" s="97" t="s">
        <v>99</v>
      </c>
      <c r="C223" s="91">
        <v>7</v>
      </c>
      <c r="D223" s="92">
        <v>4</v>
      </c>
      <c r="E223" s="107">
        <v>-3</v>
      </c>
      <c r="F223" s="108">
        <v>-0.4285714285714286</v>
      </c>
      <c r="G223" s="109">
        <v>7.8270993748104382E-6</v>
      </c>
    </row>
    <row r="224" spans="1:7" ht="15" customHeight="1">
      <c r="B224" s="97" t="s">
        <v>104</v>
      </c>
      <c r="C224" s="91">
        <v>5</v>
      </c>
      <c r="D224" s="92">
        <v>4</v>
      </c>
      <c r="E224" s="107">
        <v>-1</v>
      </c>
      <c r="F224" s="108">
        <v>-0.19999999999999996</v>
      </c>
      <c r="G224" s="109">
        <v>7.8270993748104382E-6</v>
      </c>
    </row>
    <row r="225" spans="1:7" ht="15.75" customHeight="1">
      <c r="B225" s="97" t="s">
        <v>198</v>
      </c>
      <c r="C225" s="91">
        <v>0</v>
      </c>
      <c r="D225" s="92">
        <v>0</v>
      </c>
      <c r="E225" s="107">
        <v>0</v>
      </c>
      <c r="F225" s="108"/>
      <c r="G225" s="109">
        <v>0</v>
      </c>
    </row>
    <row r="226" spans="1:7" s="27" customFormat="1" ht="15.75" customHeight="1">
      <c r="B226" s="97" t="s">
        <v>200</v>
      </c>
      <c r="C226" s="91">
        <v>0</v>
      </c>
      <c r="D226" s="92">
        <v>0</v>
      </c>
      <c r="E226" s="107">
        <v>0</v>
      </c>
      <c r="F226" s="108"/>
      <c r="G226" s="109">
        <v>0</v>
      </c>
    </row>
    <row r="227" spans="1:7" s="10" customFormat="1">
      <c r="B227" s="90" t="s">
        <v>272</v>
      </c>
      <c r="C227" s="91">
        <v>0</v>
      </c>
      <c r="D227" s="92">
        <v>0</v>
      </c>
      <c r="E227" s="107">
        <v>0</v>
      </c>
      <c r="F227" s="108"/>
      <c r="G227" s="109">
        <v>0</v>
      </c>
    </row>
    <row r="228" spans="1:7">
      <c r="B228" s="85" t="s">
        <v>144</v>
      </c>
      <c r="C228" s="86">
        <v>371</v>
      </c>
      <c r="D228" s="86">
        <v>446</v>
      </c>
      <c r="E228" s="110">
        <v>75</v>
      </c>
      <c r="F228" s="111">
        <v>0.20215633423180601</v>
      </c>
      <c r="G228" s="112">
        <v>8.7272158029136381E-4</v>
      </c>
    </row>
    <row r="229" spans="1:7">
      <c r="B229" s="90" t="s">
        <v>202</v>
      </c>
      <c r="C229" s="91">
        <v>15</v>
      </c>
      <c r="D229" s="92">
        <v>22</v>
      </c>
      <c r="E229" s="107">
        <v>7</v>
      </c>
      <c r="F229" s="108">
        <v>0.46666666666666656</v>
      </c>
      <c r="G229" s="109">
        <v>4.3049046561457408E-5</v>
      </c>
    </row>
    <row r="230" spans="1:7" ht="15" customHeight="1">
      <c r="B230" s="90" t="s">
        <v>144</v>
      </c>
      <c r="C230" s="91">
        <v>356</v>
      </c>
      <c r="D230" s="92">
        <v>424</v>
      </c>
      <c r="E230" s="107">
        <v>68</v>
      </c>
      <c r="F230" s="108">
        <v>0.1910112359550562</v>
      </c>
      <c r="G230" s="109">
        <v>8.2967253372990635E-4</v>
      </c>
    </row>
    <row r="231" spans="1:7" ht="15" customHeight="1">
      <c r="F231" s="6"/>
    </row>
    <row r="233" spans="1:7" s="27" customFormat="1" ht="15" customHeight="1">
      <c r="B233" s="113" t="s">
        <v>220</v>
      </c>
      <c r="C233" s="114"/>
      <c r="D233" s="114"/>
      <c r="E233" s="114"/>
      <c r="F233" s="114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5" t="s">
        <v>275</v>
      </c>
      <c r="C235" s="115"/>
      <c r="D235" s="115"/>
      <c r="E235" s="115"/>
      <c r="F235" s="115"/>
      <c r="G235" s="115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17" t="s">
        <v>217</v>
      </c>
      <c r="C2" s="117"/>
      <c r="D2" s="117"/>
      <c r="E2" s="117"/>
      <c r="F2" s="117"/>
      <c r="G2" s="117"/>
      <c r="H2" s="117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131565</v>
      </c>
      <c r="E5" s="22">
        <v>146177</v>
      </c>
      <c r="F5" s="23">
        <f t="shared" ref="F5:F19" si="0">E5-D5</f>
        <v>14612</v>
      </c>
      <c r="G5" s="38">
        <f t="shared" ref="G5:G19" si="1">F5/D5</f>
        <v>0.11106297267510357</v>
      </c>
      <c r="H5" s="36">
        <f>E5/'2017 მარტი'!$D$2</f>
        <v>0.28603547632791632</v>
      </c>
      <c r="I5" s="34"/>
      <c r="J5" s="62"/>
    </row>
    <row r="6" spans="1:10" ht="15" customHeight="1">
      <c r="A6"/>
      <c r="B6" s="19">
        <v>2</v>
      </c>
      <c r="C6" s="17" t="s">
        <v>6</v>
      </c>
      <c r="D6" s="21">
        <v>95101</v>
      </c>
      <c r="E6" s="22">
        <v>105716</v>
      </c>
      <c r="F6" s="23">
        <f t="shared" si="0"/>
        <v>10615</v>
      </c>
      <c r="G6" s="38">
        <f t="shared" si="1"/>
        <v>0.11161817436199409</v>
      </c>
      <c r="H6" s="36">
        <f>E6/'2017 მარტი'!$D$2</f>
        <v>0.20686240937686506</v>
      </c>
      <c r="J6" s="35"/>
    </row>
    <row r="7" spans="1:10" ht="15" customHeight="1">
      <c r="A7"/>
      <c r="B7" s="19">
        <v>3</v>
      </c>
      <c r="C7" s="17" t="s">
        <v>59</v>
      </c>
      <c r="D7" s="21">
        <v>102963</v>
      </c>
      <c r="E7" s="22">
        <v>85137</v>
      </c>
      <c r="F7" s="23">
        <f t="shared" si="0"/>
        <v>-17826</v>
      </c>
      <c r="G7" s="38">
        <f t="shared" si="1"/>
        <v>-0.17313015355030448</v>
      </c>
      <c r="H7" s="36">
        <f>E7/'2017 მარტი'!$D$2</f>
        <v>0.16659393986830906</v>
      </c>
    </row>
    <row r="8" spans="1:10" ht="12.75">
      <c r="A8"/>
      <c r="B8" s="19">
        <v>4</v>
      </c>
      <c r="C8" s="17" t="s">
        <v>20</v>
      </c>
      <c r="D8" s="21">
        <v>57489</v>
      </c>
      <c r="E8" s="22">
        <v>66832</v>
      </c>
      <c r="F8" s="23">
        <f t="shared" si="0"/>
        <v>9343</v>
      </c>
      <c r="G8" s="39">
        <f t="shared" si="1"/>
        <v>0.16251804693071717</v>
      </c>
      <c r="H8" s="36">
        <f>E8/'2017 მარტი'!$D$2</f>
        <v>0.13077517635433278</v>
      </c>
      <c r="I8" s="34"/>
    </row>
    <row r="9" spans="1:10" ht="15" customHeight="1">
      <c r="A9"/>
      <c r="B9" s="19">
        <v>5</v>
      </c>
      <c r="C9" s="17" t="s">
        <v>97</v>
      </c>
      <c r="D9" s="21">
        <v>13651</v>
      </c>
      <c r="E9" s="22">
        <v>40237</v>
      </c>
      <c r="F9" s="23">
        <f t="shared" si="0"/>
        <v>26586</v>
      </c>
      <c r="G9" s="39">
        <f t="shared" si="1"/>
        <v>1.9475496300637316</v>
      </c>
      <c r="H9" s="36">
        <f>E9/'2017 მარტი'!$D$2</f>
        <v>7.8734749386061897E-2</v>
      </c>
    </row>
    <row r="10" spans="1:10" ht="15" customHeight="1">
      <c r="A10"/>
      <c r="B10" s="19">
        <v>6</v>
      </c>
      <c r="C10" s="17" t="s">
        <v>24</v>
      </c>
      <c r="D10" s="21">
        <v>11501</v>
      </c>
      <c r="E10" s="22">
        <v>13400</v>
      </c>
      <c r="F10" s="23">
        <f t="shared" si="0"/>
        <v>1899</v>
      </c>
      <c r="G10" s="39">
        <f t="shared" si="1"/>
        <v>0.16511607686288149</v>
      </c>
      <c r="H10" s="36">
        <f>E10/'2017 მარტი'!$D$2</f>
        <v>2.6220782905614966E-2</v>
      </c>
    </row>
    <row r="11" spans="1:10" ht="12.75">
      <c r="A11"/>
      <c r="B11" s="19">
        <v>7</v>
      </c>
      <c r="C11" s="17" t="s">
        <v>94</v>
      </c>
      <c r="D11" s="21">
        <v>2305</v>
      </c>
      <c r="E11" s="22">
        <v>6417</v>
      </c>
      <c r="F11" s="23">
        <f t="shared" si="0"/>
        <v>4112</v>
      </c>
      <c r="G11" s="39">
        <f t="shared" si="1"/>
        <v>1.7839479392624729</v>
      </c>
      <c r="H11" s="36">
        <f>E11/'2017 მარტი'!$D$2</f>
        <v>1.2556624172039644E-2</v>
      </c>
    </row>
    <row r="12" spans="1:10" ht="15" customHeight="1">
      <c r="A12"/>
      <c r="B12" s="19">
        <v>8</v>
      </c>
      <c r="C12" s="17" t="s">
        <v>58</v>
      </c>
      <c r="D12" s="21">
        <v>2560</v>
      </c>
      <c r="E12" s="22">
        <v>4929</v>
      </c>
      <c r="F12" s="23">
        <f t="shared" si="0"/>
        <v>2369</v>
      </c>
      <c r="G12" s="39">
        <f t="shared" si="1"/>
        <v>0.92539062500000002</v>
      </c>
      <c r="H12" s="36">
        <f>E12/'2017 მარტი'!$D$2</f>
        <v>9.6449432046101617E-3</v>
      </c>
    </row>
    <row r="13" spans="1:10" ht="12.75">
      <c r="A13"/>
      <c r="B13" s="19">
        <v>9</v>
      </c>
      <c r="C13" s="17" t="s">
        <v>13</v>
      </c>
      <c r="D13" s="21">
        <v>2906</v>
      </c>
      <c r="E13" s="22">
        <v>3430</v>
      </c>
      <c r="F13" s="23">
        <f t="shared" si="0"/>
        <v>524</v>
      </c>
      <c r="G13" s="39">
        <f t="shared" si="1"/>
        <v>0.18031658637302134</v>
      </c>
      <c r="H13" s="36">
        <f>E13/'2017 მარტი'!$D$2</f>
        <v>6.7117377138999502E-3</v>
      </c>
    </row>
    <row r="14" spans="1:10" ht="15" customHeight="1">
      <c r="A14"/>
      <c r="B14" s="19">
        <v>10</v>
      </c>
      <c r="C14" s="17" t="s">
        <v>51</v>
      </c>
      <c r="D14" s="21">
        <v>2187</v>
      </c>
      <c r="E14" s="22">
        <v>2601</v>
      </c>
      <c r="F14" s="23">
        <f t="shared" si="0"/>
        <v>414</v>
      </c>
      <c r="G14" s="38">
        <f t="shared" si="1"/>
        <v>0.18930041152263374</v>
      </c>
      <c r="H14" s="36">
        <f>E14/'2017 მარტი'!$D$2</f>
        <v>5.089571368470487E-3</v>
      </c>
    </row>
    <row r="15" spans="1:10" ht="12.75">
      <c r="A15"/>
      <c r="B15" s="19">
        <v>11</v>
      </c>
      <c r="C15" s="17" t="s">
        <v>25</v>
      </c>
      <c r="D15" s="21">
        <v>1218</v>
      </c>
      <c r="E15" s="22">
        <v>2396</v>
      </c>
      <c r="F15" s="23">
        <f t="shared" si="0"/>
        <v>1178</v>
      </c>
      <c r="G15" s="38">
        <f t="shared" si="1"/>
        <v>0.96715927750410513</v>
      </c>
      <c r="H15" s="36">
        <f>E15/'2017 მარტი'!$D$2</f>
        <v>4.6884325255114523E-3</v>
      </c>
    </row>
    <row r="16" spans="1:10" ht="12.75">
      <c r="A16"/>
      <c r="B16" s="19">
        <v>12</v>
      </c>
      <c r="C16" s="17" t="s">
        <v>278</v>
      </c>
      <c r="D16" s="21">
        <v>2002</v>
      </c>
      <c r="E16" s="22">
        <v>2360</v>
      </c>
      <c r="F16" s="23">
        <f t="shared" si="0"/>
        <v>358</v>
      </c>
      <c r="G16" s="38">
        <f t="shared" si="1"/>
        <v>0.17882117882117882</v>
      </c>
      <c r="H16" s="36">
        <f>E16/'2017 მარტი'!$D$2</f>
        <v>4.6179886311381582E-3</v>
      </c>
    </row>
    <row r="17" spans="1:8" ht="15" customHeight="1">
      <c r="A17"/>
      <c r="B17" s="19">
        <v>13</v>
      </c>
      <c r="C17" s="17" t="s">
        <v>18</v>
      </c>
      <c r="D17" s="21">
        <v>1552</v>
      </c>
      <c r="E17" s="22">
        <v>2150</v>
      </c>
      <c r="F17" s="23">
        <f t="shared" si="0"/>
        <v>598</v>
      </c>
      <c r="G17" s="38">
        <f t="shared" si="1"/>
        <v>0.38530927835051548</v>
      </c>
      <c r="H17" s="36">
        <f>E17/'2017 მარტი'!$D$2</f>
        <v>4.2070659139606097E-3</v>
      </c>
    </row>
    <row r="18" spans="1:8" ht="15" customHeight="1">
      <c r="A18"/>
      <c r="B18" s="19">
        <v>14</v>
      </c>
      <c r="C18" s="17" t="s">
        <v>8</v>
      </c>
      <c r="D18" s="21">
        <v>1611</v>
      </c>
      <c r="E18" s="22">
        <v>1931</v>
      </c>
      <c r="F18" s="23">
        <f t="shared" si="0"/>
        <v>320</v>
      </c>
      <c r="G18" s="38">
        <f t="shared" si="1"/>
        <v>0.19863438857852267</v>
      </c>
      <c r="H18" s="36">
        <f>E18/'2017 მარტი'!$D$2</f>
        <v>3.7785322231897386E-3</v>
      </c>
    </row>
    <row r="19" spans="1:8" ht="15" customHeight="1" thickBot="1">
      <c r="A19"/>
      <c r="B19" s="20">
        <v>15</v>
      </c>
      <c r="C19" s="18" t="s">
        <v>153</v>
      </c>
      <c r="D19" s="26">
        <v>1263</v>
      </c>
      <c r="E19" s="24">
        <v>1784</v>
      </c>
      <c r="F19" s="25">
        <f t="shared" si="0"/>
        <v>521</v>
      </c>
      <c r="G19" s="40">
        <f t="shared" si="1"/>
        <v>0.41250989707046715</v>
      </c>
      <c r="H19" s="37">
        <f>E19/'2017 მარტი'!$D$2</f>
        <v>3.4908863211654552E-3</v>
      </c>
    </row>
    <row r="21" spans="1:8" ht="15" customHeight="1">
      <c r="B21" s="9" t="s">
        <v>220</v>
      </c>
    </row>
    <row r="22" spans="1:8" ht="15" customHeight="1">
      <c r="B22" s="116"/>
      <c r="C22" s="116"/>
      <c r="D22" s="116"/>
      <c r="E22" s="116"/>
      <c r="F22" s="116"/>
      <c r="G22" s="116"/>
    </row>
    <row r="23" spans="1:8" ht="34.5" customHeight="1">
      <c r="B23" s="115" t="s">
        <v>275</v>
      </c>
      <c r="C23" s="115"/>
      <c r="D23" s="115"/>
      <c r="E23" s="115"/>
      <c r="F23" s="115"/>
      <c r="G23" s="115"/>
      <c r="H23" s="115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17" t="s">
        <v>245</v>
      </c>
      <c r="C2" s="117"/>
      <c r="D2" s="117"/>
      <c r="E2" s="117"/>
      <c r="F2" s="117"/>
      <c r="G2" s="117"/>
    </row>
    <row r="3" spans="2:8" ht="13.5" thickBot="1"/>
    <row r="4" spans="2:8" ht="36.75" customHeight="1">
      <c r="B4" s="75" t="s">
        <v>240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241</v>
      </c>
      <c r="C5" s="21">
        <v>170835</v>
      </c>
      <c r="D5" s="21">
        <v>219642</v>
      </c>
      <c r="E5" s="22">
        <f>D5-C5</f>
        <v>48807</v>
      </c>
      <c r="F5" s="59">
        <f>D5/C5-1</f>
        <v>0.28569672491000087</v>
      </c>
      <c r="G5" s="57">
        <f>D5/'2017 მარტი'!D2</f>
        <v>0.42978994022052852</v>
      </c>
    </row>
    <row r="6" spans="2:8">
      <c r="B6" s="55" t="s">
        <v>242</v>
      </c>
      <c r="C6" s="21">
        <v>82613</v>
      </c>
      <c r="D6" s="21">
        <v>94399</v>
      </c>
      <c r="E6" s="22">
        <f t="shared" ref="E6:E7" si="0">D6-C6</f>
        <v>11786</v>
      </c>
      <c r="F6" s="59">
        <f t="shared" ref="F6:F7" si="1">D6/C6-1</f>
        <v>0.14266519797126365</v>
      </c>
      <c r="G6" s="57">
        <f>D6/'2017 მარტი'!D2</f>
        <v>0.18471758847068262</v>
      </c>
    </row>
    <row r="7" spans="2:8">
      <c r="B7" s="55" t="s">
        <v>243</v>
      </c>
      <c r="C7" s="21">
        <v>198289</v>
      </c>
      <c r="D7" s="21">
        <v>197004</v>
      </c>
      <c r="E7" s="22">
        <f t="shared" si="0"/>
        <v>-1285</v>
      </c>
      <c r="F7" s="59">
        <f t="shared" si="1"/>
        <v>-6.4804401656168853E-3</v>
      </c>
      <c r="G7" s="57">
        <f>D7/'2017 მარტი'!D2</f>
        <v>0.38549247130878883</v>
      </c>
    </row>
    <row r="8" spans="2:8" ht="13.5" thickBot="1">
      <c r="B8" s="56" t="s">
        <v>244</v>
      </c>
      <c r="C8" s="26">
        <v>451737</v>
      </c>
      <c r="D8" s="26">
        <v>511045</v>
      </c>
      <c r="E8" s="24">
        <f>SUM(E5:E7)</f>
        <v>59308</v>
      </c>
      <c r="F8" s="60">
        <f>D8/C8-1</f>
        <v>0.13128878086143048</v>
      </c>
      <c r="G8" s="58">
        <f>D8/'2017 მარტი'!D2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6"/>
      <c r="C11" s="116"/>
      <c r="D11" s="116"/>
      <c r="E11" s="116"/>
      <c r="F11" s="116"/>
      <c r="G11" s="116"/>
      <c r="H11" s="7"/>
    </row>
    <row r="12" spans="2:8" ht="28.5" customHeight="1">
      <c r="B12" s="115" t="s">
        <v>275</v>
      </c>
      <c r="C12" s="115"/>
      <c r="D12" s="115"/>
      <c r="E12" s="115"/>
      <c r="F12" s="115"/>
      <c r="G12" s="115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17" t="s">
        <v>221</v>
      </c>
      <c r="C2" s="117"/>
      <c r="D2" s="117"/>
      <c r="E2" s="117"/>
      <c r="F2" s="117"/>
      <c r="G2" s="117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239</v>
      </c>
    </row>
    <row r="5" spans="1:7" ht="15" customHeight="1">
      <c r="A5" s="2"/>
      <c r="B5" s="69" t="s">
        <v>234</v>
      </c>
      <c r="C5" s="70">
        <f>'2017 მარტი'!C2</f>
        <v>451737</v>
      </c>
      <c r="D5" s="70">
        <f>'2017 მარტი'!D2</f>
        <v>511045</v>
      </c>
      <c r="E5" s="70">
        <f>D5-C5</f>
        <v>59308</v>
      </c>
      <c r="F5" s="71">
        <f>E5/C5</f>
        <v>0.13128878086143042</v>
      </c>
      <c r="G5" s="72">
        <f>D5/'2017 მარტი'!D2</f>
        <v>1</v>
      </c>
    </row>
    <row r="6" spans="1:7" ht="15" customHeight="1">
      <c r="A6" s="2"/>
      <c r="B6" s="63" t="s">
        <v>4</v>
      </c>
      <c r="C6" s="32">
        <f>'2017 მარტი'!C3</f>
        <v>424196</v>
      </c>
      <c r="D6" s="32">
        <f>'2017 მარტი'!D3</f>
        <v>449273</v>
      </c>
      <c r="E6" s="15">
        <f t="shared" ref="E6:E10" si="0">D6-C6</f>
        <v>25077</v>
      </c>
      <c r="F6" s="50">
        <f t="shared" ref="F6:F9" si="1">E6/C6</f>
        <v>5.9116540467142549E-2</v>
      </c>
      <c r="G6" s="41">
        <f>D6/'2017 მარტი'!D2</f>
        <v>0.87912610435480243</v>
      </c>
    </row>
    <row r="7" spans="1:7" ht="15" customHeight="1">
      <c r="A7" s="2"/>
      <c r="B7" s="63" t="s">
        <v>60</v>
      </c>
      <c r="C7" s="32">
        <f>'2017 მარტი'!C63</f>
        <v>2573</v>
      </c>
      <c r="D7" s="32">
        <f>'2017 მარტი'!D63</f>
        <v>2988</v>
      </c>
      <c r="E7" s="15">
        <f t="shared" si="0"/>
        <v>415</v>
      </c>
      <c r="F7" s="50">
        <f t="shared" si="1"/>
        <v>0.16129032258064516</v>
      </c>
      <c r="G7" s="41">
        <f>D7/'2017 მარტი'!D2</f>
        <v>5.8468432329833965E-3</v>
      </c>
    </row>
    <row r="8" spans="1:7" ht="24">
      <c r="A8" s="2"/>
      <c r="B8" s="64" t="s">
        <v>206</v>
      </c>
      <c r="C8" s="32">
        <f>'2017 მარტი'!C110</f>
        <v>19823</v>
      </c>
      <c r="D8" s="32">
        <f>'2017 მარტი'!D110</f>
        <v>51803</v>
      </c>
      <c r="E8" s="15">
        <f t="shared" si="0"/>
        <v>31980</v>
      </c>
      <c r="F8" s="50">
        <f t="shared" si="1"/>
        <v>1.613277505927458</v>
      </c>
      <c r="G8" s="41">
        <f>D8/'2017 მარტი'!D2</f>
        <v>0.10136680722832628</v>
      </c>
    </row>
    <row r="9" spans="1:7" ht="15" customHeight="1">
      <c r="A9" s="2"/>
      <c r="B9" s="63" t="s">
        <v>212</v>
      </c>
      <c r="C9" s="32">
        <f>'2017 მარტი'!C171</f>
        <v>482</v>
      </c>
      <c r="D9" s="32">
        <f>'2017 მარტი'!D171</f>
        <v>658</v>
      </c>
      <c r="E9" s="15">
        <f t="shared" si="0"/>
        <v>176</v>
      </c>
      <c r="F9" s="50">
        <f t="shared" si="1"/>
        <v>0.36514522821576761</v>
      </c>
      <c r="G9" s="41">
        <f>D9/'2017 მარტი'!D2</f>
        <v>1.287557847156317E-3</v>
      </c>
    </row>
    <row r="10" spans="1:7" ht="15" customHeight="1" thickBot="1">
      <c r="A10" s="2"/>
      <c r="B10" s="65" t="s">
        <v>211</v>
      </c>
      <c r="C10" s="33">
        <f>'2017 მარტი'!C156</f>
        <v>4292</v>
      </c>
      <c r="D10" s="33">
        <f>'2017 მარტი'!D156</f>
        <v>5877</v>
      </c>
      <c r="E10" s="16">
        <f t="shared" si="0"/>
        <v>1585</v>
      </c>
      <c r="F10" s="51">
        <f>E10/C10</f>
        <v>0.36929170549860207</v>
      </c>
      <c r="G10" s="42">
        <f>D10/'2017 მარტი'!D2</f>
        <v>1.1499965756440236E-2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19"/>
      <c r="C15" s="119"/>
      <c r="D15" s="119"/>
      <c r="E15" s="119"/>
      <c r="F15" s="119"/>
      <c r="G15" s="119"/>
    </row>
    <row r="16" spans="1:7" ht="27.75" customHeight="1">
      <c r="B16" s="118" t="s">
        <v>275</v>
      </c>
      <c r="C16" s="118"/>
      <c r="D16" s="118"/>
      <c r="E16" s="118"/>
      <c r="F16" s="118"/>
      <c r="G16" s="118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1" t="s">
        <v>226</v>
      </c>
      <c r="C2" s="121"/>
      <c r="D2" s="121"/>
      <c r="E2" s="121"/>
      <c r="F2" s="121"/>
      <c r="G2" s="121"/>
    </row>
    <row r="3" spans="1:7" ht="13.5" thickBot="1"/>
    <row r="4" spans="1:7" ht="32.25" customHeight="1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384440</v>
      </c>
      <c r="D5" s="22">
        <v>403388</v>
      </c>
      <c r="E5" s="22">
        <f>D5-C5</f>
        <v>18948</v>
      </c>
      <c r="F5" s="43">
        <f>E5/C5</f>
        <v>4.9287274997398815E-2</v>
      </c>
      <c r="G5" s="52">
        <f>D5/'2017 მარტი'!D2</f>
        <v>0.78933949065150821</v>
      </c>
    </row>
    <row r="6" spans="1:7" ht="16.5" customHeight="1">
      <c r="B6" s="29" t="s">
        <v>228</v>
      </c>
      <c r="C6" s="22">
        <v>60186</v>
      </c>
      <c r="D6" s="22">
        <v>101076</v>
      </c>
      <c r="E6" s="22">
        <f>D6-C6</f>
        <v>40890</v>
      </c>
      <c r="F6" s="44">
        <f>E6/C6</f>
        <v>0.679393878975177</v>
      </c>
      <c r="G6" s="53">
        <f>D6/'2017 მარტი'!D2</f>
        <v>0.19778297410208495</v>
      </c>
    </row>
    <row r="7" spans="1:7">
      <c r="B7" s="29" t="s">
        <v>230</v>
      </c>
      <c r="C7" s="22">
        <v>3372</v>
      </c>
      <c r="D7" s="22">
        <v>3740</v>
      </c>
      <c r="E7" s="22">
        <f>D7-C7</f>
        <v>368</v>
      </c>
      <c r="F7" s="44">
        <f>E7/C7</f>
        <v>0.10913404507710557</v>
      </c>
      <c r="G7" s="53">
        <f>D7/'2017 მარტი'!D2</f>
        <v>7.3183379154477587E-3</v>
      </c>
    </row>
    <row r="8" spans="1:7" ht="17.25" customHeight="1" thickBot="1">
      <c r="B8" s="30" t="s">
        <v>231</v>
      </c>
      <c r="C8" s="24">
        <v>3739</v>
      </c>
      <c r="D8" s="24">
        <v>2841</v>
      </c>
      <c r="E8" s="24">
        <f>D8-C8</f>
        <v>-898</v>
      </c>
      <c r="F8" s="45">
        <f>E8/C8</f>
        <v>-0.240171168761701</v>
      </c>
      <c r="G8" s="54">
        <f>D8/'2017 მარტი'!D2</f>
        <v>5.5591973309591135E-3</v>
      </c>
    </row>
    <row r="12" spans="1:7">
      <c r="B12" t="s">
        <v>220</v>
      </c>
    </row>
    <row r="13" spans="1:7">
      <c r="B13" s="120"/>
      <c r="C13" s="120"/>
      <c r="D13" s="120"/>
      <c r="E13" s="120"/>
      <c r="F13" s="120"/>
      <c r="G13" s="120"/>
    </row>
    <row r="14" spans="1:7" ht="12.75" customHeight="1">
      <c r="B14" s="118" t="s">
        <v>275</v>
      </c>
      <c r="C14" s="118"/>
      <c r="D14" s="118"/>
      <c r="E14" s="118"/>
      <c r="F14" s="118"/>
      <c r="G14" s="118"/>
    </row>
    <row r="15" spans="1:7">
      <c r="B15" s="118"/>
      <c r="C15" s="118"/>
      <c r="D15" s="118"/>
      <c r="E15" s="118"/>
      <c r="F15" s="118"/>
      <c r="G15" s="118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1" t="s">
        <v>233</v>
      </c>
      <c r="C2" s="121"/>
      <c r="D2" s="121"/>
      <c r="E2" s="121"/>
      <c r="F2" s="121"/>
      <c r="G2" s="121"/>
    </row>
    <row r="3" spans="1:7" ht="13.5" thickBot="1"/>
    <row r="4" spans="1:7" ht="29.25" customHeight="1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>
      <c r="B5" s="55" t="s">
        <v>252</v>
      </c>
      <c r="C5" s="22">
        <v>105456</v>
      </c>
      <c r="D5" s="22">
        <v>113872</v>
      </c>
      <c r="E5" s="22">
        <f t="shared" ref="E5:E24" si="0">D5-C5</f>
        <v>8416</v>
      </c>
      <c r="F5" s="46">
        <f>E5/C5</f>
        <v>7.980579578212714E-2</v>
      </c>
      <c r="G5" s="47">
        <f>D5/'2017 მარტი'!$D$2</f>
        <v>0.22282186500210352</v>
      </c>
    </row>
    <row r="6" spans="1:7">
      <c r="B6" s="55" t="s">
        <v>255</v>
      </c>
      <c r="C6" s="22">
        <v>52616</v>
      </c>
      <c r="D6" s="22">
        <v>89603</v>
      </c>
      <c r="E6" s="22">
        <f t="shared" si="0"/>
        <v>36987</v>
      </c>
      <c r="F6" s="46">
        <f t="shared" ref="F6:F24" si="1">E6/C6</f>
        <v>0.7029610764786377</v>
      </c>
      <c r="G6" s="47">
        <f>D6/'2017 მარტი'!$D$2</f>
        <v>0.1753328963202849</v>
      </c>
    </row>
    <row r="7" spans="1:7">
      <c r="B7" s="55" t="s">
        <v>251</v>
      </c>
      <c r="C7" s="22">
        <v>101245</v>
      </c>
      <c r="D7" s="22">
        <v>85562</v>
      </c>
      <c r="E7" s="22">
        <f t="shared" si="0"/>
        <v>-15683</v>
      </c>
      <c r="F7" s="46">
        <f t="shared" si="1"/>
        <v>-0.15490147661612919</v>
      </c>
      <c r="G7" s="47">
        <f>D7/'2017 მარტი'!$D$2</f>
        <v>0.16742556917688267</v>
      </c>
    </row>
    <row r="8" spans="1:7">
      <c r="B8" s="55" t="s">
        <v>253</v>
      </c>
      <c r="C8" s="22">
        <v>75998</v>
      </c>
      <c r="D8" s="22">
        <v>85403</v>
      </c>
      <c r="E8" s="22">
        <f t="shared" si="0"/>
        <v>9405</v>
      </c>
      <c r="F8" s="46">
        <f t="shared" si="1"/>
        <v>0.12375325666464906</v>
      </c>
      <c r="G8" s="47">
        <f>D8/'2017 მარტი'!$D$2</f>
        <v>0.16711444197673395</v>
      </c>
    </row>
    <row r="9" spans="1:7">
      <c r="A9" s="68"/>
      <c r="B9" s="67" t="s">
        <v>254</v>
      </c>
      <c r="C9" s="22">
        <v>54544</v>
      </c>
      <c r="D9" s="22">
        <v>57831</v>
      </c>
      <c r="E9" s="22">
        <f t="shared" si="0"/>
        <v>3287</v>
      </c>
      <c r="F9" s="46">
        <f t="shared" si="1"/>
        <v>6.0263273687298329E-2</v>
      </c>
      <c r="G9" s="47">
        <f>D9/'2017 მარტი'!$D$2</f>
        <v>0.1131622459861656</v>
      </c>
    </row>
    <row r="10" spans="1:7">
      <c r="B10" s="55" t="s">
        <v>256</v>
      </c>
      <c r="C10" s="22">
        <v>15298</v>
      </c>
      <c r="D10" s="22">
        <v>16952</v>
      </c>
      <c r="E10" s="22">
        <f t="shared" si="0"/>
        <v>1654</v>
      </c>
      <c r="F10" s="46">
        <f t="shared" si="1"/>
        <v>0.108118708327886</v>
      </c>
      <c r="G10" s="47">
        <f>D10/'2017 მარტი'!$D$2</f>
        <v>3.3171247150446635E-2</v>
      </c>
    </row>
    <row r="11" spans="1:7">
      <c r="A11" s="68"/>
      <c r="B11" s="67" t="s">
        <v>257</v>
      </c>
      <c r="C11" s="22">
        <v>13087</v>
      </c>
      <c r="D11" s="22">
        <v>12649</v>
      </c>
      <c r="E11" s="22">
        <f t="shared" si="0"/>
        <v>-438</v>
      </c>
      <c r="F11" s="46">
        <f t="shared" si="1"/>
        <v>-3.3468327347749675E-2</v>
      </c>
      <c r="G11" s="47">
        <f>D11/'2017 მარტი'!$D$2</f>
        <v>2.4751244997994307E-2</v>
      </c>
    </row>
    <row r="12" spans="1:7">
      <c r="A12" s="68"/>
      <c r="B12" s="67" t="s">
        <v>259</v>
      </c>
      <c r="C12" s="22">
        <v>8423</v>
      </c>
      <c r="D12" s="22">
        <v>10889</v>
      </c>
      <c r="E12" s="22">
        <f t="shared" si="0"/>
        <v>2466</v>
      </c>
      <c r="F12" s="46">
        <f t="shared" si="1"/>
        <v>0.29276979698444733</v>
      </c>
      <c r="G12" s="47">
        <f>D12/'2017 მარტი'!$D$2</f>
        <v>2.1307321273077714E-2</v>
      </c>
    </row>
    <row r="13" spans="1:7">
      <c r="A13" s="68"/>
      <c r="B13" s="67" t="s">
        <v>261</v>
      </c>
      <c r="C13" s="22">
        <v>5896</v>
      </c>
      <c r="D13" s="22">
        <v>9140</v>
      </c>
      <c r="E13" s="22">
        <f t="shared" si="0"/>
        <v>3244</v>
      </c>
      <c r="F13" s="46">
        <f t="shared" si="1"/>
        <v>0.55020352781546811</v>
      </c>
      <c r="G13" s="47">
        <f>D13/'2017 მარტი'!$D$2</f>
        <v>1.788492207144185E-2</v>
      </c>
    </row>
    <row r="14" spans="1:7">
      <c r="A14" s="68"/>
      <c r="B14" s="67" t="s">
        <v>260</v>
      </c>
      <c r="C14" s="22">
        <v>4543</v>
      </c>
      <c r="D14" s="22">
        <v>6174</v>
      </c>
      <c r="E14" s="22">
        <f t="shared" si="0"/>
        <v>1631</v>
      </c>
      <c r="F14" s="46">
        <f t="shared" si="1"/>
        <v>0.35901386748844377</v>
      </c>
      <c r="G14" s="47">
        <f>D14/'2017 მარტი'!$D$2</f>
        <v>1.208112788501991E-2</v>
      </c>
    </row>
    <row r="15" spans="1:7">
      <c r="A15" s="68"/>
      <c r="B15" s="67" t="s">
        <v>262</v>
      </c>
      <c r="C15" s="22">
        <v>2449</v>
      </c>
      <c r="D15" s="22">
        <v>5580</v>
      </c>
      <c r="E15" s="22">
        <f t="shared" si="0"/>
        <v>3131</v>
      </c>
      <c r="F15" s="46">
        <f t="shared" si="1"/>
        <v>1.2784810126582278</v>
      </c>
      <c r="G15" s="47">
        <f>D15/'2017 მარტი'!$D$2</f>
        <v>1.091880362786056E-2</v>
      </c>
    </row>
    <row r="16" spans="1:7">
      <c r="A16" s="68"/>
      <c r="B16" s="67" t="s">
        <v>265</v>
      </c>
      <c r="C16" s="22">
        <v>1995</v>
      </c>
      <c r="D16" s="22">
        <v>5477</v>
      </c>
      <c r="E16" s="22">
        <f t="shared" si="0"/>
        <v>3482</v>
      </c>
      <c r="F16" s="46">
        <f t="shared" si="1"/>
        <v>1.7453634085213032</v>
      </c>
      <c r="G16" s="47">
        <f>D16/'2017 მარტი'!$D$2</f>
        <v>1.0717255818959192E-2</v>
      </c>
    </row>
    <row r="17" spans="1:7">
      <c r="B17" s="55" t="s">
        <v>258</v>
      </c>
      <c r="C17" s="22">
        <v>3027</v>
      </c>
      <c r="D17" s="22">
        <v>5299</v>
      </c>
      <c r="E17" s="22">
        <f t="shared" si="0"/>
        <v>2272</v>
      </c>
      <c r="F17" s="46">
        <f t="shared" si="1"/>
        <v>0.75057813016187647</v>
      </c>
      <c r="G17" s="47">
        <f>D17/'2017 მარტი'!$D$2</f>
        <v>1.0368949896780126E-2</v>
      </c>
    </row>
    <row r="18" spans="1:7">
      <c r="A18" s="68"/>
      <c r="B18" s="67" t="s">
        <v>264</v>
      </c>
      <c r="C18" s="22">
        <v>2459</v>
      </c>
      <c r="D18" s="22">
        <v>2915</v>
      </c>
      <c r="E18" s="22">
        <f t="shared" si="0"/>
        <v>456</v>
      </c>
      <c r="F18" s="46">
        <f t="shared" si="1"/>
        <v>0.18544123627490849</v>
      </c>
      <c r="G18" s="47">
        <f>D18/'2017 მარტი'!$D$2</f>
        <v>5.7039986693931061E-3</v>
      </c>
    </row>
    <row r="19" spans="1:7">
      <c r="A19" s="68"/>
      <c r="B19" s="67" t="s">
        <v>267</v>
      </c>
      <c r="C19" s="22">
        <v>2249</v>
      </c>
      <c r="D19" s="22">
        <v>1646</v>
      </c>
      <c r="E19" s="22">
        <f t="shared" si="0"/>
        <v>-603</v>
      </c>
      <c r="F19" s="46">
        <f t="shared" si="1"/>
        <v>-0.2681191640729213</v>
      </c>
      <c r="G19" s="47">
        <f>D19/'2017 მარტი'!$D$2</f>
        <v>3.2208513927344949E-3</v>
      </c>
    </row>
    <row r="20" spans="1:7">
      <c r="A20" s="68"/>
      <c r="B20" s="67" t="s">
        <v>266</v>
      </c>
      <c r="C20" s="22">
        <v>1260</v>
      </c>
      <c r="D20" s="22">
        <v>1173</v>
      </c>
      <c r="E20" s="22">
        <f t="shared" si="0"/>
        <v>-87</v>
      </c>
      <c r="F20" s="46">
        <f t="shared" si="1"/>
        <v>-6.9047619047619052E-2</v>
      </c>
      <c r="G20" s="47">
        <f>D20/'2017 მარტი'!$D$2</f>
        <v>2.2952968916631609E-3</v>
      </c>
    </row>
    <row r="21" spans="1:7">
      <c r="B21" s="55" t="s">
        <v>263</v>
      </c>
      <c r="C21" s="22">
        <v>913</v>
      </c>
      <c r="D21" s="22">
        <v>825</v>
      </c>
      <c r="E21" s="22">
        <f t="shared" si="0"/>
        <v>-88</v>
      </c>
      <c r="F21" s="46">
        <f t="shared" si="1"/>
        <v>-9.6385542168674704E-2</v>
      </c>
      <c r="G21" s="47">
        <f>D21/'2017 მარტი'!$D$2</f>
        <v>1.6143392460546528E-3</v>
      </c>
    </row>
    <row r="22" spans="1:7">
      <c r="B22" s="55" t="s">
        <v>268</v>
      </c>
      <c r="C22" s="22">
        <v>230</v>
      </c>
      <c r="D22" s="22">
        <v>22</v>
      </c>
      <c r="E22" s="22">
        <f t="shared" si="0"/>
        <v>-208</v>
      </c>
      <c r="F22" s="46">
        <f t="shared" si="1"/>
        <v>-0.90434782608695652</v>
      </c>
      <c r="G22" s="47">
        <f>D22/'2017 მარტი'!$D$2</f>
        <v>4.3049046561457408E-5</v>
      </c>
    </row>
    <row r="23" spans="1:7">
      <c r="B23" s="55" t="s">
        <v>269</v>
      </c>
      <c r="C23" s="22">
        <v>20</v>
      </c>
      <c r="D23" s="22">
        <v>22</v>
      </c>
      <c r="E23" s="22">
        <f t="shared" si="0"/>
        <v>2</v>
      </c>
      <c r="F23" s="46">
        <f t="shared" si="1"/>
        <v>0.1</v>
      </c>
      <c r="G23" s="47">
        <f>D23/'2017 მარტი'!$D$2</f>
        <v>4.3049046561457408E-5</v>
      </c>
    </row>
    <row r="24" spans="1:7" ht="13.5" thickBot="1">
      <c r="B24" s="56" t="s">
        <v>270</v>
      </c>
      <c r="C24" s="24">
        <v>29</v>
      </c>
      <c r="D24" s="24">
        <v>11</v>
      </c>
      <c r="E24" s="24">
        <f t="shared" si="0"/>
        <v>-18</v>
      </c>
      <c r="F24" s="48">
        <f t="shared" si="1"/>
        <v>-0.62068965517241381</v>
      </c>
      <c r="G24" s="49">
        <f>D24/'2017 მარტი'!$D$2</f>
        <v>2.1524523280728704E-5</v>
      </c>
    </row>
    <row r="26" spans="1:7">
      <c r="B26" s="66" t="s">
        <v>220</v>
      </c>
    </row>
    <row r="27" spans="1:7">
      <c r="B27" s="120"/>
      <c r="C27" s="120"/>
      <c r="D27" s="120"/>
      <c r="E27" s="120"/>
      <c r="F27" s="120"/>
      <c r="G27" s="120"/>
    </row>
    <row r="28" spans="1:7" ht="12.75" customHeight="1">
      <c r="B28" s="118" t="s">
        <v>275</v>
      </c>
      <c r="C28" s="118"/>
      <c r="D28" s="118"/>
      <c r="E28" s="118"/>
      <c r="F28" s="118"/>
      <c r="G28" s="118"/>
    </row>
    <row r="29" spans="1:7">
      <c r="B29" s="118"/>
      <c r="C29" s="118"/>
      <c r="D29" s="118"/>
      <c r="E29" s="118"/>
      <c r="F29" s="118"/>
      <c r="G29" s="118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მარტი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2017-04-04T10:23:27Z</dcterms:modified>
</cp:coreProperties>
</file>